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770" activeTab="1"/>
  </bookViews>
  <sheets>
    <sheet name="kat A" sheetId="1" r:id="rId1"/>
    <sheet name="katB" sheetId="2" r:id="rId2"/>
  </sheets>
  <definedNames/>
  <calcPr fullCalcOnLoad="1"/>
</workbook>
</file>

<file path=xl/sharedStrings.xml><?xml version="1.0" encoding="utf-8"?>
<sst xmlns="http://schemas.openxmlformats.org/spreadsheetml/2006/main" count="137" uniqueCount="91">
  <si>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</si>
  <si>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</si>
  <si>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</si>
  <si>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</si>
  <si>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</si>
  <si>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</si>
  <si>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</si>
  <si>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</si>
  <si>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</si>
  <si>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</si>
  <si>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</si>
  <si>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</si>
  <si>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</si>
  <si>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</si>
  <si>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</si>
  <si>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</si>
  <si>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</si>
  <si>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</si>
  <si>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</si>
  <si>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</si>
  <si>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číslo</t>
  </si>
  <si>
    <t>body</t>
  </si>
  <si>
    <t>celkem</t>
  </si>
  <si>
    <t>B01</t>
  </si>
  <si>
    <t>B03</t>
  </si>
  <si>
    <t>B04</t>
  </si>
  <si>
    <t>B05</t>
  </si>
  <si>
    <t>B06</t>
  </si>
  <si>
    <t>B07</t>
  </si>
  <si>
    <t>B08</t>
  </si>
  <si>
    <t>B09</t>
  </si>
  <si>
    <t>koef</t>
  </si>
  <si>
    <t>B10</t>
  </si>
  <si>
    <t>B11</t>
  </si>
  <si>
    <t>B12</t>
  </si>
  <si>
    <t>k</t>
  </si>
  <si>
    <t>pořadí</t>
  </si>
  <si>
    <t>1. den</t>
  </si>
  <si>
    <t>uloha1</t>
  </si>
  <si>
    <t>koef1</t>
  </si>
  <si>
    <t>uloha2</t>
  </si>
  <si>
    <t>koef2</t>
  </si>
  <si>
    <t>uloha3</t>
  </si>
  <si>
    <t>koef3</t>
  </si>
  <si>
    <t>uloha4</t>
  </si>
  <si>
    <t>koef4</t>
  </si>
  <si>
    <t>soucet1</t>
  </si>
  <si>
    <t>soucet2</t>
  </si>
  <si>
    <t>soucet3</t>
  </si>
  <si>
    <t>soucet4</t>
  </si>
  <si>
    <t>soucet</t>
  </si>
  <si>
    <t>součet pořadí</t>
  </si>
  <si>
    <t>celk. pořadí</t>
  </si>
  <si>
    <t>2. DEN</t>
  </si>
  <si>
    <t>1. DEN</t>
  </si>
  <si>
    <t xml:space="preserve">součet </t>
  </si>
  <si>
    <t>Strnad</t>
  </si>
  <si>
    <t>Strakonice</t>
  </si>
  <si>
    <t>Mózes</t>
  </si>
  <si>
    <t>Praha</t>
  </si>
  <si>
    <t>Veverka</t>
  </si>
  <si>
    <t xml:space="preserve">Švandelík </t>
  </si>
  <si>
    <t>Novotný</t>
  </si>
  <si>
    <t>Č. Budějovice</t>
  </si>
  <si>
    <t>Benda</t>
  </si>
  <si>
    <t>Šílený</t>
  </si>
  <si>
    <t>Votruba</t>
  </si>
  <si>
    <t>Žáček</t>
  </si>
  <si>
    <t>Špinková</t>
  </si>
  <si>
    <t>Bílina</t>
  </si>
  <si>
    <t>Netušil</t>
  </si>
  <si>
    <t>Valeš</t>
  </si>
  <si>
    <t>Piorecký</t>
  </si>
  <si>
    <t>Rejžek</t>
  </si>
  <si>
    <t>Schertler</t>
  </si>
  <si>
    <t>Zborník</t>
  </si>
  <si>
    <t xml:space="preserve">Hučko </t>
  </si>
  <si>
    <t>Křepelková</t>
  </si>
  <si>
    <t>Mašková</t>
  </si>
  <si>
    <t>Rangelova</t>
  </si>
  <si>
    <t>Douda</t>
  </si>
  <si>
    <t>Cafourek</t>
  </si>
  <si>
    <t>Jílková</t>
  </si>
  <si>
    <t xml:space="preserve">Pamětnický </t>
  </si>
  <si>
    <t>Staes</t>
  </si>
  <si>
    <t>Špinka</t>
  </si>
  <si>
    <t>Smrž</t>
  </si>
  <si>
    <t xml:space="preserve">Šaněk </t>
  </si>
  <si>
    <t>Havlíček</t>
  </si>
  <si>
    <t>Malár</t>
  </si>
  <si>
    <t>Šedivý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</si>
</sst>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5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24" borderId="10" xfId="0" applyFont="1" applyFill="1" applyBorder="1" applyAlignment="1">
      <alignment wrapText="1"/>
    </xf>
    <xf numFmtId="0" fontId="1" fillId="24" borderId="11" xfId="0" applyFont="1" applyFill="1" applyBorder="1" applyAlignment="1">
      <alignment wrapText="1"/>
    </xf>
    <xf numFmtId="0" fontId="1" fillId="24" borderId="12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13" xfId="0" applyFont="1" applyBorder="1" applyAlignment="1">
      <alignment horizontal="center" wrapText="1"/>
    </xf>
    <xf numFmtId="0" fontId="22" fillId="24" borderId="14" xfId="0" applyFont="1" applyFill="1" applyBorder="1" applyAlignment="1">
      <alignment wrapText="1"/>
    </xf>
    <xf numFmtId="0" fontId="22" fillId="24" borderId="15" xfId="0" applyFont="1" applyFill="1" applyBorder="1" applyAlignment="1">
      <alignment wrapText="1"/>
    </xf>
    <xf numFmtId="0" fontId="22" fillId="24" borderId="16" xfId="0" applyFont="1" applyFill="1" applyBorder="1" applyAlignment="1">
      <alignment wrapText="1"/>
    </xf>
    <xf numFmtId="0" fontId="22" fillId="24" borderId="17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1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164" fontId="20" fillId="0" borderId="20" xfId="0" applyNumberFormat="1" applyFont="1" applyBorder="1" applyAlignment="1">
      <alignment horizontal="center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/>
    </xf>
    <xf numFmtId="0" fontId="20" fillId="0" borderId="19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64" fontId="20" fillId="0" borderId="11" xfId="0" applyNumberFormat="1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25" xfId="0" applyFont="1" applyBorder="1" applyAlignment="1">
      <alignment horizontal="center"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3" fillId="25" borderId="11" xfId="0" applyFont="1" applyFill="1" applyBorder="1" applyAlignment="1">
      <alignment/>
    </xf>
    <xf numFmtId="0" fontId="20" fillId="0" borderId="29" xfId="0" applyFont="1" applyBorder="1" applyAlignment="1">
      <alignment horizontal="center" wrapText="1"/>
    </xf>
    <xf numFmtId="0" fontId="20" fillId="17" borderId="30" xfId="0" applyFont="1" applyFill="1" applyBorder="1" applyAlignment="1">
      <alignment horizontal="center"/>
    </xf>
    <xf numFmtId="0" fontId="20" fillId="17" borderId="31" xfId="0" applyFont="1" applyFill="1" applyBorder="1" applyAlignment="1">
      <alignment horizontal="center"/>
    </xf>
    <xf numFmtId="0" fontId="20" fillId="17" borderId="12" xfId="0" applyFont="1" applyFill="1" applyBorder="1" applyAlignment="1">
      <alignment/>
    </xf>
    <xf numFmtId="0" fontId="20" fillId="17" borderId="32" xfId="0" applyFont="1" applyFill="1" applyBorder="1" applyAlignment="1">
      <alignment/>
    </xf>
    <xf numFmtId="0" fontId="20" fillId="17" borderId="33" xfId="0" applyFont="1" applyFill="1" applyBorder="1" applyAlignment="1">
      <alignment/>
    </xf>
    <xf numFmtId="0" fontId="20" fillId="7" borderId="20" xfId="0" applyFont="1" applyFill="1" applyBorder="1" applyAlignment="1">
      <alignment/>
    </xf>
    <xf numFmtId="0" fontId="20" fillId="7" borderId="11" xfId="0" applyFont="1" applyFill="1" applyBorder="1" applyAlignment="1">
      <alignment/>
    </xf>
    <xf numFmtId="0" fontId="24" fillId="25" borderId="11" xfId="0" applyFont="1" applyFill="1" applyBorder="1" applyAlignment="1">
      <alignment/>
    </xf>
    <xf numFmtId="0" fontId="20" fillId="26" borderId="22" xfId="0" applyFont="1" applyFill="1" applyBorder="1" applyAlignment="1">
      <alignment/>
    </xf>
    <xf numFmtId="0" fontId="20" fillId="26" borderId="11" xfId="0" applyFont="1" applyFill="1" applyBorder="1" applyAlignment="1">
      <alignment/>
    </xf>
    <xf numFmtId="0" fontId="20" fillId="26" borderId="27" xfId="0" applyFont="1" applyFill="1" applyBorder="1" applyAlignment="1">
      <alignment/>
    </xf>
    <xf numFmtId="0" fontId="20" fillId="5" borderId="22" xfId="0" applyFont="1" applyFill="1" applyBorder="1" applyAlignment="1">
      <alignment/>
    </xf>
    <xf numFmtId="0" fontId="20" fillId="5" borderId="11" xfId="0" applyFont="1" applyFill="1" applyBorder="1" applyAlignment="1">
      <alignment/>
    </xf>
    <xf numFmtId="0" fontId="20" fillId="5" borderId="27" xfId="0" applyFont="1" applyFill="1" applyBorder="1" applyAlignment="1">
      <alignment/>
    </xf>
    <xf numFmtId="0" fontId="20" fillId="5" borderId="20" xfId="0" applyFont="1" applyFill="1" applyBorder="1" applyAlignment="1">
      <alignment horizontal="center"/>
    </xf>
    <xf numFmtId="0" fontId="20" fillId="5" borderId="11" xfId="0" applyFont="1" applyFill="1" applyBorder="1" applyAlignment="1">
      <alignment horizontal="center"/>
    </xf>
    <xf numFmtId="0" fontId="0" fillId="7" borderId="11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17" borderId="11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zoomScale="130" zoomScaleNormal="130" zoomScalePageLayoutView="0" workbookViewId="0" topLeftCell="A1">
      <selection activeCell="AE6" sqref="AE6"/>
    </sheetView>
  </sheetViews>
  <sheetFormatPr defaultColWidth="9.140625" defaultRowHeight="12.75"/>
  <cols>
    <col min="1" max="1" width="4.28125" style="0" bestFit="1" customWidth="1"/>
    <col min="2" max="2" width="11.57421875" style="0" customWidth="1"/>
    <col min="3" max="3" width="10.7109375" style="0" customWidth="1"/>
    <col min="4" max="10" width="2.7109375" style="0" customWidth="1"/>
    <col min="11" max="11" width="4.00390625" style="0" customWidth="1"/>
    <col min="12" max="12" width="4.8515625" style="0" customWidth="1"/>
    <col min="13" max="29" width="4.00390625" style="0" customWidth="1"/>
    <col min="30" max="30" width="4.28125" style="0" bestFit="1" customWidth="1"/>
  </cols>
  <sheetData>
    <row r="1" spans="1:30" s="1" customFormat="1" ht="13.5" thickBot="1">
      <c r="A1" s="9"/>
      <c r="B1" s="9"/>
      <c r="C1" s="9"/>
      <c r="D1" s="36" t="s">
        <v>54</v>
      </c>
      <c r="E1" s="36"/>
      <c r="F1" s="36"/>
      <c r="G1" s="36"/>
      <c r="H1" s="36"/>
      <c r="I1" s="36"/>
      <c r="J1" s="36"/>
      <c r="K1" s="36"/>
      <c r="L1" s="36"/>
      <c r="M1" s="36"/>
      <c r="N1" s="37" t="s">
        <v>53</v>
      </c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9"/>
      <c r="AC1" s="9"/>
      <c r="AD1" s="9"/>
    </row>
    <row r="2" spans="1:30" s="8" customFormat="1" ht="48.75" thickBot="1">
      <c r="A2" s="10"/>
      <c r="B2" s="41"/>
      <c r="C2" s="41"/>
      <c r="D2" s="11">
        <v>1</v>
      </c>
      <c r="E2" s="11">
        <v>2</v>
      </c>
      <c r="F2" s="11">
        <v>3</v>
      </c>
      <c r="G2" s="11">
        <v>4</v>
      </c>
      <c r="H2" s="11">
        <v>5</v>
      </c>
      <c r="I2" s="11">
        <v>6</v>
      </c>
      <c r="J2" s="11">
        <v>7</v>
      </c>
      <c r="K2" s="11" t="s">
        <v>35</v>
      </c>
      <c r="L2" s="11" t="s">
        <v>22</v>
      </c>
      <c r="M2" s="11" t="s">
        <v>36</v>
      </c>
      <c r="N2" s="11" t="s">
        <v>38</v>
      </c>
      <c r="O2" s="12" t="s">
        <v>39</v>
      </c>
      <c r="P2" s="12" t="s">
        <v>46</v>
      </c>
      <c r="Q2" s="12" t="s">
        <v>40</v>
      </c>
      <c r="R2" s="12" t="s">
        <v>41</v>
      </c>
      <c r="S2" s="12" t="s">
        <v>47</v>
      </c>
      <c r="T2" s="12" t="s">
        <v>42</v>
      </c>
      <c r="U2" s="12" t="s">
        <v>43</v>
      </c>
      <c r="V2" s="12" t="s">
        <v>48</v>
      </c>
      <c r="W2" s="12" t="s">
        <v>44</v>
      </c>
      <c r="X2" s="12" t="s">
        <v>45</v>
      </c>
      <c r="Y2" s="12" t="s">
        <v>49</v>
      </c>
      <c r="Z2" s="12" t="s">
        <v>50</v>
      </c>
      <c r="AA2" s="13" t="s">
        <v>36</v>
      </c>
      <c r="AB2" s="14" t="s">
        <v>55</v>
      </c>
      <c r="AC2" s="13" t="s">
        <v>52</v>
      </c>
      <c r="AD2" s="15"/>
    </row>
    <row r="3" spans="1:30" s="1" customFormat="1" ht="12" customHeight="1">
      <c r="A3" s="16" t="s">
        <v>0</v>
      </c>
      <c r="B3" s="49" t="s">
        <v>71</v>
      </c>
      <c r="C3" s="49" t="s">
        <v>57</v>
      </c>
      <c r="D3" s="17">
        <v>3</v>
      </c>
      <c r="E3" s="18">
        <v>8</v>
      </c>
      <c r="F3" s="18">
        <v>5</v>
      </c>
      <c r="G3" s="18">
        <v>10</v>
      </c>
      <c r="H3" s="18">
        <v>4</v>
      </c>
      <c r="I3" s="18">
        <v>5</v>
      </c>
      <c r="J3" s="18">
        <v>10</v>
      </c>
      <c r="K3" s="19">
        <v>2</v>
      </c>
      <c r="L3" s="56">
        <f>PRODUCT(SUM(D3,E3,F3,G3,H3,I3,J3),K3)</f>
        <v>90</v>
      </c>
      <c r="M3" s="42">
        <v>1</v>
      </c>
      <c r="N3" s="20">
        <v>2</v>
      </c>
      <c r="O3" s="21">
        <v>1.2</v>
      </c>
      <c r="P3" s="50">
        <f>PRODUCT(N3,O3)</f>
        <v>2.4</v>
      </c>
      <c r="Q3" s="22">
        <v>50</v>
      </c>
      <c r="R3" s="22">
        <v>1.3</v>
      </c>
      <c r="S3" s="50">
        <f>PRODUCT(Q3,R3)</f>
        <v>65</v>
      </c>
      <c r="T3" s="22">
        <v>21</v>
      </c>
      <c r="U3" s="22">
        <v>1.4</v>
      </c>
      <c r="V3" s="50">
        <f>PRODUCT(T3,U3)</f>
        <v>29.4</v>
      </c>
      <c r="W3" s="22">
        <v>15</v>
      </c>
      <c r="X3" s="22">
        <v>1.3</v>
      </c>
      <c r="Y3" s="50">
        <f>PRODUCT(W3,X3)</f>
        <v>19.5</v>
      </c>
      <c r="Z3" s="53">
        <f>P3+S3+V3+Y3</f>
        <v>116.30000000000001</v>
      </c>
      <c r="AA3" s="46">
        <f>RANK(Z3,Z$3:Z$22,0)</f>
        <v>1</v>
      </c>
      <c r="AB3" s="23">
        <f>M3+AA3</f>
        <v>2</v>
      </c>
      <c r="AC3" s="47">
        <f>RANK(AB3,AB$3:AB$22,1)</f>
        <v>1</v>
      </c>
      <c r="AD3" s="9"/>
    </row>
    <row r="4" spans="1:30" s="1" customFormat="1" ht="12" customHeight="1">
      <c r="A4" s="24" t="s">
        <v>5</v>
      </c>
      <c r="B4" s="49" t="s">
        <v>76</v>
      </c>
      <c r="C4" s="49" t="s">
        <v>57</v>
      </c>
      <c r="D4" s="25">
        <v>1</v>
      </c>
      <c r="E4" s="26">
        <v>8</v>
      </c>
      <c r="F4" s="26">
        <v>5</v>
      </c>
      <c r="G4" s="26">
        <v>8</v>
      </c>
      <c r="H4" s="26">
        <v>2</v>
      </c>
      <c r="I4" s="26">
        <v>4</v>
      </c>
      <c r="J4" s="26">
        <v>3</v>
      </c>
      <c r="K4" s="27">
        <v>1.4</v>
      </c>
      <c r="L4" s="57">
        <f>PRODUCT(SUM(D4,E4,F4,G4,H4,I4,J4),K4)</f>
        <v>43.4</v>
      </c>
      <c r="M4" s="43">
        <v>3</v>
      </c>
      <c r="N4" s="28">
        <v>15</v>
      </c>
      <c r="O4" s="29">
        <v>1.2</v>
      </c>
      <c r="P4" s="51">
        <f>PRODUCT(N4,O4)</f>
        <v>18</v>
      </c>
      <c r="Q4" s="30">
        <v>22</v>
      </c>
      <c r="R4" s="30">
        <v>1.2</v>
      </c>
      <c r="S4" s="51">
        <f>PRODUCT(Q4,R4)</f>
        <v>26.4</v>
      </c>
      <c r="T4" s="30">
        <v>21</v>
      </c>
      <c r="U4" s="30">
        <v>1.4</v>
      </c>
      <c r="V4" s="51">
        <f>PRODUCT(T4,U4)</f>
        <v>29.4</v>
      </c>
      <c r="W4" s="30">
        <v>0</v>
      </c>
      <c r="X4" s="30">
        <v>2</v>
      </c>
      <c r="Y4" s="51">
        <f>PRODUCT(W4,X4)</f>
        <v>0</v>
      </c>
      <c r="Z4" s="54">
        <f>P4+S4+V4+Y4</f>
        <v>73.8</v>
      </c>
      <c r="AA4" s="44">
        <f>RANK(Z4,Z$3:Z$22,0)</f>
        <v>2</v>
      </c>
      <c r="AB4" s="31">
        <f>M4+AA4</f>
        <v>5</v>
      </c>
      <c r="AC4" s="48">
        <f>RANK(AB4,AB$3:AB$22,1)</f>
        <v>2</v>
      </c>
      <c r="AD4" s="9"/>
    </row>
    <row r="5" spans="1:30" s="1" customFormat="1" ht="12" customHeight="1">
      <c r="A5" s="24" t="s">
        <v>1</v>
      </c>
      <c r="B5" s="49" t="s">
        <v>72</v>
      </c>
      <c r="C5" s="49" t="s">
        <v>57</v>
      </c>
      <c r="D5" s="25">
        <v>3</v>
      </c>
      <c r="E5" s="26">
        <v>8</v>
      </c>
      <c r="F5" s="26">
        <v>5</v>
      </c>
      <c r="G5" s="26">
        <v>5</v>
      </c>
      <c r="H5" s="26">
        <v>2</v>
      </c>
      <c r="I5" s="26">
        <v>2</v>
      </c>
      <c r="J5" s="26">
        <v>3</v>
      </c>
      <c r="K5" s="27">
        <v>1.2</v>
      </c>
      <c r="L5" s="57">
        <f>PRODUCT(SUM(D5,E5,F5,G5,H5,I5,J5),K5)</f>
        <v>33.6</v>
      </c>
      <c r="M5" s="43">
        <v>4</v>
      </c>
      <c r="N5" s="28">
        <v>11</v>
      </c>
      <c r="O5" s="29">
        <v>1.4</v>
      </c>
      <c r="P5" s="51">
        <f>PRODUCT(N5,O5)</f>
        <v>15.399999999999999</v>
      </c>
      <c r="Q5" s="30">
        <v>12</v>
      </c>
      <c r="R5" s="30">
        <v>1.1</v>
      </c>
      <c r="S5" s="51">
        <f>PRODUCT(Q5,R5)</f>
        <v>13.200000000000001</v>
      </c>
      <c r="T5" s="30">
        <v>23</v>
      </c>
      <c r="U5" s="30">
        <v>1.5</v>
      </c>
      <c r="V5" s="51">
        <f>PRODUCT(T5,U5)</f>
        <v>34.5</v>
      </c>
      <c r="W5" s="30">
        <v>0</v>
      </c>
      <c r="X5" s="30">
        <v>2</v>
      </c>
      <c r="Y5" s="51">
        <f>PRODUCT(W5,X5)</f>
        <v>0</v>
      </c>
      <c r="Z5" s="54">
        <f>P5+S5+V5+Y5</f>
        <v>63.1</v>
      </c>
      <c r="AA5" s="44">
        <f>RANK(Z5,Z$3:Z$22,0)</f>
        <v>3</v>
      </c>
      <c r="AB5" s="31">
        <f>M5+AA5</f>
        <v>7</v>
      </c>
      <c r="AC5" s="48">
        <f>RANK(AB5,AB$3:AB$22,1)</f>
        <v>3</v>
      </c>
      <c r="AD5" s="9"/>
    </row>
    <row r="6" spans="1:30" s="1" customFormat="1" ht="12" customHeight="1">
      <c r="A6" s="24" t="s">
        <v>2</v>
      </c>
      <c r="B6" s="49" t="s">
        <v>73</v>
      </c>
      <c r="C6" s="49" t="s">
        <v>57</v>
      </c>
      <c r="D6" s="25">
        <v>3</v>
      </c>
      <c r="E6" s="26">
        <v>8</v>
      </c>
      <c r="F6" s="26">
        <v>5</v>
      </c>
      <c r="G6" s="26">
        <v>5</v>
      </c>
      <c r="H6" s="26">
        <v>5</v>
      </c>
      <c r="I6" s="26">
        <v>4</v>
      </c>
      <c r="J6" s="26">
        <v>5</v>
      </c>
      <c r="K6" s="27">
        <v>1.3</v>
      </c>
      <c r="L6" s="57">
        <f>PRODUCT(SUM(D6,E6,F6,G6,H6,I6,J6),K6)</f>
        <v>45.5</v>
      </c>
      <c r="M6" s="43">
        <v>2</v>
      </c>
      <c r="N6" s="28">
        <v>12</v>
      </c>
      <c r="O6" s="29">
        <v>1.4</v>
      </c>
      <c r="P6" s="51">
        <f>PRODUCT(N6,O6)</f>
        <v>16.799999999999997</v>
      </c>
      <c r="Q6" s="30">
        <v>15</v>
      </c>
      <c r="R6" s="30">
        <v>1.1</v>
      </c>
      <c r="S6" s="51">
        <f>PRODUCT(Q6,R6)</f>
        <v>16.5</v>
      </c>
      <c r="T6" s="30">
        <v>13</v>
      </c>
      <c r="U6" s="30">
        <v>1.4</v>
      </c>
      <c r="V6" s="51">
        <f>PRODUCT(T6,U6)</f>
        <v>18.2</v>
      </c>
      <c r="W6" s="30">
        <v>0</v>
      </c>
      <c r="X6" s="30">
        <v>2</v>
      </c>
      <c r="Y6" s="51">
        <f>PRODUCT(W6,X6)</f>
        <v>0</v>
      </c>
      <c r="Z6" s="54">
        <f>P6+S6+V6+Y6</f>
        <v>51.5</v>
      </c>
      <c r="AA6" s="44">
        <f>RANK(Z6,Z$3:Z$22,0)</f>
        <v>5</v>
      </c>
      <c r="AB6" s="31">
        <f>M6+AA6</f>
        <v>7</v>
      </c>
      <c r="AC6" s="48">
        <f>RANK(AB6,AB$3:AB$22,1)</f>
        <v>3</v>
      </c>
      <c r="AD6" s="9"/>
    </row>
    <row r="7" spans="1:30" s="1" customFormat="1" ht="12" customHeight="1">
      <c r="A7" s="24" t="s">
        <v>13</v>
      </c>
      <c r="B7" s="49" t="s">
        <v>84</v>
      </c>
      <c r="C7" s="49" t="s">
        <v>63</v>
      </c>
      <c r="D7" s="25">
        <v>3</v>
      </c>
      <c r="E7" s="26">
        <v>7</v>
      </c>
      <c r="F7" s="26">
        <v>5</v>
      </c>
      <c r="G7" s="26">
        <v>4</v>
      </c>
      <c r="H7" s="26">
        <v>2</v>
      </c>
      <c r="I7" s="26">
        <v>1</v>
      </c>
      <c r="J7" s="26">
        <v>2</v>
      </c>
      <c r="K7" s="26">
        <v>1.2</v>
      </c>
      <c r="L7" s="57">
        <f>PRODUCT(SUM(D7,E7,F7,G7,H7,I7,J7),K7)</f>
        <v>28.799999999999997</v>
      </c>
      <c r="M7" s="43">
        <v>8</v>
      </c>
      <c r="N7" s="28">
        <v>16</v>
      </c>
      <c r="O7" s="29">
        <v>1.4</v>
      </c>
      <c r="P7" s="51">
        <f>PRODUCT(N7,O7)</f>
        <v>22.4</v>
      </c>
      <c r="Q7" s="30">
        <v>3</v>
      </c>
      <c r="R7" s="30">
        <v>1.2</v>
      </c>
      <c r="S7" s="51">
        <f>PRODUCT(Q7,R7)</f>
        <v>3.5999999999999996</v>
      </c>
      <c r="T7" s="30">
        <v>23</v>
      </c>
      <c r="U7" s="30">
        <v>1.3</v>
      </c>
      <c r="V7" s="51">
        <f>PRODUCT(T7,U7)</f>
        <v>29.900000000000002</v>
      </c>
      <c r="W7" s="30">
        <v>0</v>
      </c>
      <c r="X7" s="30">
        <v>2</v>
      </c>
      <c r="Y7" s="51">
        <f>PRODUCT(W7,X7)</f>
        <v>0</v>
      </c>
      <c r="Z7" s="54">
        <f>P7+S7+V7+Y7</f>
        <v>55.900000000000006</v>
      </c>
      <c r="AA7" s="44">
        <f>RANK(Z7,Z$3:Z$22,0)</f>
        <v>4</v>
      </c>
      <c r="AB7" s="31">
        <f>M7+AA7</f>
        <v>12</v>
      </c>
      <c r="AC7" s="48">
        <f>RANK(AB7,AB$3:AB$22,1)</f>
        <v>5</v>
      </c>
      <c r="AD7" s="9"/>
    </row>
    <row r="8" spans="1:30" s="1" customFormat="1" ht="12" customHeight="1">
      <c r="A8" s="24" t="s">
        <v>14</v>
      </c>
      <c r="B8" s="49" t="s">
        <v>85</v>
      </c>
      <c r="C8" s="49" t="s">
        <v>69</v>
      </c>
      <c r="D8" s="25">
        <v>3</v>
      </c>
      <c r="E8" s="26">
        <v>3</v>
      </c>
      <c r="F8" s="26">
        <v>5</v>
      </c>
      <c r="G8" s="26">
        <v>4</v>
      </c>
      <c r="H8" s="26">
        <v>2</v>
      </c>
      <c r="I8" s="26">
        <v>1</v>
      </c>
      <c r="J8" s="26">
        <v>4</v>
      </c>
      <c r="K8" s="27">
        <v>1.4</v>
      </c>
      <c r="L8" s="57">
        <f>PRODUCT(SUM(D8,E8,F8,G8,H8,I8,J8),K8)</f>
        <v>30.799999999999997</v>
      </c>
      <c r="M8" s="43">
        <v>6</v>
      </c>
      <c r="N8" s="28">
        <v>12</v>
      </c>
      <c r="O8" s="29">
        <v>1.1</v>
      </c>
      <c r="P8" s="51">
        <f>PRODUCT(N8,O8)</f>
        <v>13.200000000000001</v>
      </c>
      <c r="Q8" s="30">
        <v>3</v>
      </c>
      <c r="R8" s="30">
        <v>1.5</v>
      </c>
      <c r="S8" s="51">
        <f>PRODUCT(Q8,R8)</f>
        <v>4.5</v>
      </c>
      <c r="T8" s="30">
        <v>21</v>
      </c>
      <c r="U8" s="30">
        <v>1.3</v>
      </c>
      <c r="V8" s="51">
        <f>PRODUCT(T8,U8)</f>
        <v>27.3</v>
      </c>
      <c r="W8" s="30">
        <v>1</v>
      </c>
      <c r="X8" s="30">
        <v>1.3</v>
      </c>
      <c r="Y8" s="51">
        <f>PRODUCT(W8,X8)</f>
        <v>1.3</v>
      </c>
      <c r="Z8" s="54">
        <f>P8+S8+V8+Y8</f>
        <v>46.3</v>
      </c>
      <c r="AA8" s="44">
        <f>RANK(Z8,Z$3:Z$22,0)</f>
        <v>7</v>
      </c>
      <c r="AB8" s="31">
        <f>M8+AA8</f>
        <v>13</v>
      </c>
      <c r="AC8" s="48">
        <f>RANK(AB8,AB$3:AB$22,1)</f>
        <v>6</v>
      </c>
      <c r="AD8" s="9"/>
    </row>
    <row r="9" spans="1:30" s="1" customFormat="1" ht="12" customHeight="1">
      <c r="A9" s="24" t="s">
        <v>11</v>
      </c>
      <c r="B9" s="49" t="s">
        <v>82</v>
      </c>
      <c r="C9" s="49" t="s">
        <v>63</v>
      </c>
      <c r="D9" s="25">
        <v>3</v>
      </c>
      <c r="E9" s="26">
        <v>8</v>
      </c>
      <c r="F9" s="26">
        <v>5</v>
      </c>
      <c r="G9" s="26">
        <v>5</v>
      </c>
      <c r="H9" s="26">
        <v>1</v>
      </c>
      <c r="I9" s="26">
        <v>0</v>
      </c>
      <c r="J9" s="26">
        <v>0</v>
      </c>
      <c r="K9" s="27">
        <v>1.1</v>
      </c>
      <c r="L9" s="57">
        <f>PRODUCT(SUM(D9,E9,F9,G9,H9,I9,J9),K9)</f>
        <v>24.200000000000003</v>
      </c>
      <c r="M9" s="43">
        <v>12</v>
      </c>
      <c r="N9" s="28">
        <v>13</v>
      </c>
      <c r="O9" s="29">
        <v>1.2</v>
      </c>
      <c r="P9" s="51">
        <f>PRODUCT(N9,O9)</f>
        <v>15.6</v>
      </c>
      <c r="Q9" s="30">
        <v>2</v>
      </c>
      <c r="R9" s="30">
        <v>1.2</v>
      </c>
      <c r="S9" s="51">
        <f>PRODUCT(Q9,R9)</f>
        <v>2.4</v>
      </c>
      <c r="T9" s="30">
        <v>22</v>
      </c>
      <c r="U9" s="30">
        <v>1.3</v>
      </c>
      <c r="V9" s="51">
        <f>PRODUCT(T9,U9)</f>
        <v>28.6</v>
      </c>
      <c r="W9" s="30">
        <v>0</v>
      </c>
      <c r="X9" s="30">
        <v>2</v>
      </c>
      <c r="Y9" s="51">
        <f>PRODUCT(W9,X9)</f>
        <v>0</v>
      </c>
      <c r="Z9" s="54">
        <f>P9+S9+V9+Y9</f>
        <v>46.6</v>
      </c>
      <c r="AA9" s="44">
        <f>RANK(Z9,Z$3:Z$22,0)</f>
        <v>6</v>
      </c>
      <c r="AB9" s="31">
        <f>M9+AA9</f>
        <v>18</v>
      </c>
      <c r="AC9" s="48">
        <f>RANK(AB9,AB$3:AB$22,1)</f>
        <v>7</v>
      </c>
      <c r="AD9" s="9"/>
    </row>
    <row r="10" spans="1:30" s="1" customFormat="1" ht="12" customHeight="1">
      <c r="A10" s="24" t="s">
        <v>12</v>
      </c>
      <c r="B10" s="49" t="s">
        <v>83</v>
      </c>
      <c r="C10" s="49" t="s">
        <v>63</v>
      </c>
      <c r="D10" s="25">
        <v>3</v>
      </c>
      <c r="E10" s="26">
        <v>8</v>
      </c>
      <c r="F10" s="26">
        <v>5</v>
      </c>
      <c r="G10" s="26">
        <v>4</v>
      </c>
      <c r="H10" s="26">
        <v>1</v>
      </c>
      <c r="I10" s="26">
        <v>0</v>
      </c>
      <c r="J10" s="26">
        <v>2</v>
      </c>
      <c r="K10" s="27">
        <v>1.1</v>
      </c>
      <c r="L10" s="57">
        <f>PRODUCT(SUM(D10,E10,F10,G10,H10,I10,J10),K10)</f>
        <v>25.3</v>
      </c>
      <c r="M10" s="43">
        <v>11</v>
      </c>
      <c r="N10" s="28">
        <v>11</v>
      </c>
      <c r="O10" s="29">
        <v>1.3</v>
      </c>
      <c r="P10" s="51">
        <f>PRODUCT(N10,O10)</f>
        <v>14.3</v>
      </c>
      <c r="Q10" s="30">
        <v>2</v>
      </c>
      <c r="R10" s="30">
        <v>1.1</v>
      </c>
      <c r="S10" s="51">
        <f>PRODUCT(Q10,R10)</f>
        <v>2.2</v>
      </c>
      <c r="T10" s="30">
        <v>20</v>
      </c>
      <c r="U10" s="30">
        <v>1.4</v>
      </c>
      <c r="V10" s="51">
        <f>PRODUCT(T10,U10)</f>
        <v>28</v>
      </c>
      <c r="W10" s="30">
        <v>0</v>
      </c>
      <c r="X10" s="30">
        <v>2</v>
      </c>
      <c r="Y10" s="51">
        <f>PRODUCT(W10,X10)</f>
        <v>0</v>
      </c>
      <c r="Z10" s="54">
        <f>P10+S10+V10+Y10</f>
        <v>44.5</v>
      </c>
      <c r="AA10" s="44">
        <f>RANK(Z10,Z$3:Z$22,0)</f>
        <v>8</v>
      </c>
      <c r="AB10" s="31">
        <f>M10+AA10</f>
        <v>19</v>
      </c>
      <c r="AC10" s="48">
        <f>RANK(AB10,AB$3:AB$22,1)</f>
        <v>8</v>
      </c>
      <c r="AD10" s="9"/>
    </row>
    <row r="11" spans="1:30" s="1" customFormat="1" ht="12" customHeight="1">
      <c r="A11" s="24" t="s">
        <v>15</v>
      </c>
      <c r="B11" s="49" t="s">
        <v>86</v>
      </c>
      <c r="C11" s="49" t="s">
        <v>69</v>
      </c>
      <c r="D11" s="25">
        <v>3</v>
      </c>
      <c r="E11" s="26">
        <v>2</v>
      </c>
      <c r="F11" s="26">
        <v>5</v>
      </c>
      <c r="G11" s="26">
        <v>4</v>
      </c>
      <c r="H11" s="26">
        <v>3</v>
      </c>
      <c r="I11" s="26">
        <v>2</v>
      </c>
      <c r="J11" s="26">
        <v>5</v>
      </c>
      <c r="K11" s="26">
        <v>1.2</v>
      </c>
      <c r="L11" s="57">
        <f>PRODUCT(SUM(D11,E11,F11,G11,H11,I11,J11),K11)</f>
        <v>28.799999999999997</v>
      </c>
      <c r="M11" s="43">
        <v>9</v>
      </c>
      <c r="N11" s="28">
        <v>7</v>
      </c>
      <c r="O11" s="29">
        <v>1.4</v>
      </c>
      <c r="P11" s="51">
        <f>PRODUCT(N11,O11)</f>
        <v>9.799999999999999</v>
      </c>
      <c r="Q11" s="30">
        <v>2</v>
      </c>
      <c r="R11" s="30">
        <v>1.3</v>
      </c>
      <c r="S11" s="51">
        <f>PRODUCT(Q11,R11)</f>
        <v>2.6</v>
      </c>
      <c r="T11" s="30">
        <v>16</v>
      </c>
      <c r="U11" s="30">
        <v>1.3</v>
      </c>
      <c r="V11" s="51">
        <f>PRODUCT(T11,U11)</f>
        <v>20.8</v>
      </c>
      <c r="W11" s="30">
        <v>0</v>
      </c>
      <c r="X11" s="30">
        <v>2</v>
      </c>
      <c r="Y11" s="51">
        <f>PRODUCT(W11,X11)</f>
        <v>0</v>
      </c>
      <c r="Z11" s="54">
        <f>P11+S11+V11+Y11</f>
        <v>33.2</v>
      </c>
      <c r="AA11" s="44">
        <f>RANK(Z11,Z$3:Z$22,0)</f>
        <v>10</v>
      </c>
      <c r="AB11" s="31">
        <f>M11+AA11</f>
        <v>19</v>
      </c>
      <c r="AC11" s="48">
        <f>RANK(AB11,AB$3:AB$22,1)</f>
        <v>8</v>
      </c>
      <c r="AD11" s="9"/>
    </row>
    <row r="12" spans="1:30" s="1" customFormat="1" ht="12" customHeight="1">
      <c r="A12" s="24" t="s">
        <v>3</v>
      </c>
      <c r="B12" s="49" t="s">
        <v>74</v>
      </c>
      <c r="C12" s="49" t="s">
        <v>57</v>
      </c>
      <c r="D12" s="25">
        <v>3</v>
      </c>
      <c r="E12" s="26">
        <v>3</v>
      </c>
      <c r="F12" s="26">
        <v>5</v>
      </c>
      <c r="G12" s="26">
        <v>5</v>
      </c>
      <c r="H12" s="26">
        <v>1</v>
      </c>
      <c r="I12" s="26">
        <v>4</v>
      </c>
      <c r="J12" s="26">
        <v>7</v>
      </c>
      <c r="K12" s="27">
        <v>1.1</v>
      </c>
      <c r="L12" s="57">
        <f>PRODUCT(SUM(D12,E12,F12,G12,H12,I12,J12),K12)</f>
        <v>30.800000000000004</v>
      </c>
      <c r="M12" s="43">
        <v>5</v>
      </c>
      <c r="N12" s="28">
        <v>5</v>
      </c>
      <c r="O12" s="29">
        <v>1.1</v>
      </c>
      <c r="P12" s="51">
        <f>PRODUCT(N12,O12)</f>
        <v>5.5</v>
      </c>
      <c r="Q12" s="30">
        <v>5</v>
      </c>
      <c r="R12" s="30">
        <v>1</v>
      </c>
      <c r="S12" s="51">
        <f>PRODUCT(Q12,R12)</f>
        <v>5</v>
      </c>
      <c r="T12" s="30">
        <v>3</v>
      </c>
      <c r="U12" s="30">
        <v>1.2</v>
      </c>
      <c r="V12" s="51">
        <f>PRODUCT(T12,U12)</f>
        <v>3.5999999999999996</v>
      </c>
      <c r="W12" s="30">
        <v>0</v>
      </c>
      <c r="X12" s="30">
        <v>2</v>
      </c>
      <c r="Y12" s="51">
        <f>PRODUCT(W12,X12)</f>
        <v>0</v>
      </c>
      <c r="Z12" s="54">
        <f>P12+S12+V12+Y12</f>
        <v>14.1</v>
      </c>
      <c r="AA12" s="44">
        <f>RANK(Z12,Z$3:Z$22,0)</f>
        <v>15</v>
      </c>
      <c r="AB12" s="31">
        <f>M12+AA12</f>
        <v>20</v>
      </c>
      <c r="AC12" s="48">
        <f>RANK(AB12,AB$3:AB$22,1)</f>
        <v>10</v>
      </c>
      <c r="AD12" s="9"/>
    </row>
    <row r="13" spans="1:30" s="1" customFormat="1" ht="12" customHeight="1">
      <c r="A13" s="24" t="s">
        <v>8</v>
      </c>
      <c r="B13" s="49" t="s">
        <v>79</v>
      </c>
      <c r="C13" s="49" t="s">
        <v>59</v>
      </c>
      <c r="D13" s="25">
        <v>3</v>
      </c>
      <c r="E13" s="26">
        <v>4</v>
      </c>
      <c r="F13" s="26">
        <v>5</v>
      </c>
      <c r="G13" s="26">
        <v>4</v>
      </c>
      <c r="H13" s="26">
        <v>5</v>
      </c>
      <c r="I13" s="26">
        <v>0</v>
      </c>
      <c r="J13" s="26">
        <v>0</v>
      </c>
      <c r="K13" s="27">
        <v>1.4</v>
      </c>
      <c r="L13" s="57">
        <f>PRODUCT(SUM(D13,E13,F13,G13,H13,I13,J13),K13)</f>
        <v>29.4</v>
      </c>
      <c r="M13" s="43">
        <v>7</v>
      </c>
      <c r="N13" s="28">
        <v>16</v>
      </c>
      <c r="O13" s="29">
        <v>1.5</v>
      </c>
      <c r="P13" s="51">
        <f>PRODUCT(N13,O13)</f>
        <v>24</v>
      </c>
      <c r="Q13" s="30">
        <v>2</v>
      </c>
      <c r="R13" s="30">
        <v>1.2</v>
      </c>
      <c r="S13" s="51">
        <f>PRODUCT(Q13,R13)</f>
        <v>2.4</v>
      </c>
      <c r="T13" s="30">
        <v>0</v>
      </c>
      <c r="U13" s="30">
        <v>2</v>
      </c>
      <c r="V13" s="51">
        <f>PRODUCT(T13,U13)</f>
        <v>0</v>
      </c>
      <c r="W13" s="30">
        <v>0</v>
      </c>
      <c r="X13" s="30">
        <v>2</v>
      </c>
      <c r="Y13" s="51">
        <f>PRODUCT(W13,X13)</f>
        <v>0</v>
      </c>
      <c r="Z13" s="54">
        <f>P13+S13+V13+Y13</f>
        <v>26.4</v>
      </c>
      <c r="AA13" s="44">
        <f>RANK(Z13,Z$3:Z$22,0)</f>
        <v>13</v>
      </c>
      <c r="AB13" s="31">
        <f>M13+AA13</f>
        <v>20</v>
      </c>
      <c r="AC13" s="48">
        <f>RANK(AB13,AB$3:AB$22,1)</f>
        <v>10</v>
      </c>
      <c r="AD13" s="9"/>
    </row>
    <row r="14" spans="1:30" s="1" customFormat="1" ht="12" customHeight="1">
      <c r="A14" s="24" t="s">
        <v>10</v>
      </c>
      <c r="B14" s="49" t="s">
        <v>81</v>
      </c>
      <c r="C14" s="49" t="s">
        <v>59</v>
      </c>
      <c r="D14" s="25">
        <v>3</v>
      </c>
      <c r="E14" s="26">
        <v>4</v>
      </c>
      <c r="F14" s="26">
        <v>5</v>
      </c>
      <c r="G14" s="26">
        <v>5</v>
      </c>
      <c r="H14" s="26">
        <v>1</v>
      </c>
      <c r="I14" s="26">
        <v>1</v>
      </c>
      <c r="J14" s="26">
        <v>2</v>
      </c>
      <c r="K14" s="27">
        <v>1.3</v>
      </c>
      <c r="L14" s="57">
        <f>PRODUCT(SUM(D14,E14,F14,G14,H14,I14,J14),K14)</f>
        <v>27.3</v>
      </c>
      <c r="M14" s="43">
        <v>10</v>
      </c>
      <c r="N14" s="28">
        <v>14</v>
      </c>
      <c r="O14" s="29">
        <v>1.1</v>
      </c>
      <c r="P14" s="51">
        <f>PRODUCT(N14,O14)</f>
        <v>15.400000000000002</v>
      </c>
      <c r="Q14" s="30">
        <v>3</v>
      </c>
      <c r="R14" s="30">
        <v>1.2</v>
      </c>
      <c r="S14" s="51">
        <f>PRODUCT(Q14,R14)</f>
        <v>3.5999999999999996</v>
      </c>
      <c r="T14" s="30">
        <v>10</v>
      </c>
      <c r="U14" s="30">
        <v>1.3</v>
      </c>
      <c r="V14" s="51">
        <f>PRODUCT(T14,U14)</f>
        <v>13</v>
      </c>
      <c r="W14" s="30">
        <v>0</v>
      </c>
      <c r="X14" s="30">
        <v>2</v>
      </c>
      <c r="Y14" s="51">
        <f>PRODUCT(W14,X14)</f>
        <v>0</v>
      </c>
      <c r="Z14" s="54">
        <f>P14+S14+V14+Y14</f>
        <v>32</v>
      </c>
      <c r="AA14" s="44">
        <f>RANK(Z14,Z$3:Z$22,0)</f>
        <v>11</v>
      </c>
      <c r="AB14" s="31">
        <f>M14+AA14</f>
        <v>21</v>
      </c>
      <c r="AC14" s="48">
        <f>RANK(AB14,AB$3:AB$22,1)</f>
        <v>12</v>
      </c>
      <c r="AD14" s="9"/>
    </row>
    <row r="15" spans="1:30" s="1" customFormat="1" ht="12" customHeight="1">
      <c r="A15" s="24" t="s">
        <v>18</v>
      </c>
      <c r="B15" s="49" t="s">
        <v>89</v>
      </c>
      <c r="C15" s="49" t="s">
        <v>69</v>
      </c>
      <c r="D15" s="25">
        <v>3</v>
      </c>
      <c r="E15" s="26">
        <v>3</v>
      </c>
      <c r="F15" s="26">
        <v>5</v>
      </c>
      <c r="G15" s="26">
        <v>5</v>
      </c>
      <c r="H15" s="26">
        <v>2</v>
      </c>
      <c r="I15" s="26">
        <v>0</v>
      </c>
      <c r="J15" s="26">
        <v>2</v>
      </c>
      <c r="K15" s="27">
        <v>1.1</v>
      </c>
      <c r="L15" s="57">
        <f>PRODUCT(SUM(D15,E15,F15,G15,H15,I15,J15),K15)</f>
        <v>22</v>
      </c>
      <c r="M15" s="43">
        <v>13</v>
      </c>
      <c r="N15" s="28">
        <v>8</v>
      </c>
      <c r="O15" s="29">
        <v>1.1</v>
      </c>
      <c r="P15" s="51">
        <f>PRODUCT(N15,O15)</f>
        <v>8.8</v>
      </c>
      <c r="Q15" s="30">
        <v>5</v>
      </c>
      <c r="R15" s="30">
        <v>1.2</v>
      </c>
      <c r="S15" s="51">
        <f>PRODUCT(Q15,R15)</f>
        <v>6</v>
      </c>
      <c r="T15" s="30">
        <v>16</v>
      </c>
      <c r="U15" s="30">
        <v>1.3</v>
      </c>
      <c r="V15" s="51">
        <f>PRODUCT(T15,U15)</f>
        <v>20.8</v>
      </c>
      <c r="W15" s="30">
        <v>0</v>
      </c>
      <c r="X15" s="30">
        <v>2</v>
      </c>
      <c r="Y15" s="51">
        <f>PRODUCT(W15,X15)</f>
        <v>0</v>
      </c>
      <c r="Z15" s="54">
        <f>P15+S15+V15+Y15</f>
        <v>35.6</v>
      </c>
      <c r="AA15" s="44">
        <f>RANK(Z15,Z$3:Z$22,0)</f>
        <v>9</v>
      </c>
      <c r="AB15" s="31">
        <f>M15+AA15</f>
        <v>22</v>
      </c>
      <c r="AC15" s="48">
        <f>RANK(AB15,AB$3:AB$22,1)</f>
        <v>13</v>
      </c>
      <c r="AD15" s="9"/>
    </row>
    <row r="16" spans="1:30" s="1" customFormat="1" ht="12" customHeight="1">
      <c r="A16" s="24" t="s">
        <v>9</v>
      </c>
      <c r="B16" s="49" t="s">
        <v>80</v>
      </c>
      <c r="C16" s="49" t="s">
        <v>59</v>
      </c>
      <c r="D16" s="25">
        <v>1</v>
      </c>
      <c r="E16" s="26">
        <v>4</v>
      </c>
      <c r="F16" s="26">
        <v>5</v>
      </c>
      <c r="G16" s="26">
        <v>4</v>
      </c>
      <c r="H16" s="26">
        <v>1</v>
      </c>
      <c r="I16" s="26">
        <v>0</v>
      </c>
      <c r="J16" s="26">
        <v>0</v>
      </c>
      <c r="K16" s="27">
        <v>1.2</v>
      </c>
      <c r="L16" s="57">
        <f>PRODUCT(SUM(D16,E16,F16,G16,H16,I16,J16),K16)</f>
        <v>18</v>
      </c>
      <c r="M16" s="43">
        <v>15</v>
      </c>
      <c r="N16" s="28">
        <v>12</v>
      </c>
      <c r="O16" s="29">
        <v>1.3</v>
      </c>
      <c r="P16" s="51">
        <f>PRODUCT(N16,O16)</f>
        <v>15.600000000000001</v>
      </c>
      <c r="Q16" s="30">
        <v>12</v>
      </c>
      <c r="R16" s="30">
        <v>1.1</v>
      </c>
      <c r="S16" s="51">
        <f>PRODUCT(Q16,R16)</f>
        <v>13.200000000000001</v>
      </c>
      <c r="T16" s="30">
        <v>0</v>
      </c>
      <c r="U16" s="30">
        <v>2</v>
      </c>
      <c r="V16" s="51">
        <f>PRODUCT(T16,U16)</f>
        <v>0</v>
      </c>
      <c r="W16" s="30">
        <v>0</v>
      </c>
      <c r="X16" s="30">
        <v>2</v>
      </c>
      <c r="Y16" s="51">
        <f>PRODUCT(W16,X16)</f>
        <v>0</v>
      </c>
      <c r="Z16" s="54">
        <f>P16+S16+V16+Y16</f>
        <v>28.800000000000004</v>
      </c>
      <c r="AA16" s="44">
        <f>RANK(Z16,Z$3:Z$22,0)</f>
        <v>12</v>
      </c>
      <c r="AB16" s="31">
        <f>M16+AA16</f>
        <v>27</v>
      </c>
      <c r="AC16" s="48">
        <f>RANK(AB16,AB$3:AB$22,1)</f>
        <v>14</v>
      </c>
      <c r="AD16" s="9"/>
    </row>
    <row r="17" spans="1:30" s="1" customFormat="1" ht="12" customHeight="1">
      <c r="A17" s="24" t="s">
        <v>6</v>
      </c>
      <c r="B17" s="49" t="s">
        <v>77</v>
      </c>
      <c r="C17" s="49" t="s">
        <v>59</v>
      </c>
      <c r="D17" s="25">
        <v>3</v>
      </c>
      <c r="E17" s="26">
        <v>0</v>
      </c>
      <c r="F17" s="26">
        <v>4</v>
      </c>
      <c r="G17" s="26">
        <v>5</v>
      </c>
      <c r="H17" s="26">
        <v>1</v>
      </c>
      <c r="I17" s="26">
        <v>0</v>
      </c>
      <c r="J17" s="26">
        <v>0</v>
      </c>
      <c r="K17" s="27">
        <v>1.2</v>
      </c>
      <c r="L17" s="57">
        <f>PRODUCT(SUM(D17,E17,F17,G17,H17,I17,J17),K17)</f>
        <v>15.6</v>
      </c>
      <c r="M17" s="43">
        <v>16</v>
      </c>
      <c r="N17" s="28">
        <v>4</v>
      </c>
      <c r="O17" s="29">
        <v>1</v>
      </c>
      <c r="P17" s="51">
        <f>PRODUCT(N17,O17)</f>
        <v>4</v>
      </c>
      <c r="Q17" s="30">
        <v>14</v>
      </c>
      <c r="R17" s="30">
        <v>1.3</v>
      </c>
      <c r="S17" s="51">
        <f>PRODUCT(Q17,R17)</f>
        <v>18.2</v>
      </c>
      <c r="T17" s="30">
        <v>0</v>
      </c>
      <c r="U17" s="30">
        <v>2</v>
      </c>
      <c r="V17" s="51">
        <f>PRODUCT(T17,U17)</f>
        <v>0</v>
      </c>
      <c r="W17" s="30">
        <v>0</v>
      </c>
      <c r="X17" s="30">
        <v>2</v>
      </c>
      <c r="Y17" s="51">
        <f>PRODUCT(W17,X17)</f>
        <v>0</v>
      </c>
      <c r="Z17" s="54">
        <f>P17+S17+V17+Y17</f>
        <v>22.2</v>
      </c>
      <c r="AA17" s="44">
        <f>RANK(Z17,Z$3:Z$22,0)</f>
        <v>14</v>
      </c>
      <c r="AB17" s="31">
        <f>M17+AA17</f>
        <v>30</v>
      </c>
      <c r="AC17" s="48">
        <f>RANK(AB17,AB$3:AB$22,1)</f>
        <v>15</v>
      </c>
      <c r="AD17" s="9"/>
    </row>
    <row r="18" spans="1:30" s="1" customFormat="1" ht="12" customHeight="1">
      <c r="A18" s="24" t="s">
        <v>7</v>
      </c>
      <c r="B18" s="49" t="s">
        <v>78</v>
      </c>
      <c r="C18" s="49" t="s">
        <v>59</v>
      </c>
      <c r="D18" s="25">
        <v>3</v>
      </c>
      <c r="E18" s="26">
        <v>2</v>
      </c>
      <c r="F18" s="26">
        <v>5</v>
      </c>
      <c r="G18" s="26">
        <v>4</v>
      </c>
      <c r="H18" s="26">
        <v>1</v>
      </c>
      <c r="I18" s="26">
        <v>0</v>
      </c>
      <c r="J18" s="26">
        <v>0</v>
      </c>
      <c r="K18" s="27">
        <v>1.2</v>
      </c>
      <c r="L18" s="57">
        <f>PRODUCT(SUM(D18,E18,F18,G18,H18,I18,J18),K18)</f>
        <v>18</v>
      </c>
      <c r="M18" s="43">
        <v>14</v>
      </c>
      <c r="N18" s="28">
        <v>4</v>
      </c>
      <c r="O18" s="29">
        <v>1</v>
      </c>
      <c r="P18" s="51">
        <f>PRODUCT(N18,O18)</f>
        <v>4</v>
      </c>
      <c r="Q18" s="30">
        <v>0</v>
      </c>
      <c r="R18" s="30">
        <v>0</v>
      </c>
      <c r="S18" s="51">
        <f>PRODUCT(Q18,R18)</f>
        <v>0</v>
      </c>
      <c r="T18" s="30">
        <v>0</v>
      </c>
      <c r="U18" s="30">
        <v>2</v>
      </c>
      <c r="V18" s="51">
        <f>PRODUCT(T18,U18)</f>
        <v>0</v>
      </c>
      <c r="W18" s="30">
        <v>0</v>
      </c>
      <c r="X18" s="30">
        <v>2</v>
      </c>
      <c r="Y18" s="51">
        <f>PRODUCT(W18,X18)</f>
        <v>0</v>
      </c>
      <c r="Z18" s="54">
        <f>P18+S18+V18+Y18</f>
        <v>4</v>
      </c>
      <c r="AA18" s="44">
        <f>RANK(Z18,Z$3:Z$22,0)</f>
        <v>20</v>
      </c>
      <c r="AB18" s="31">
        <f>M18+AA18</f>
        <v>34</v>
      </c>
      <c r="AC18" s="48">
        <f>RANK(AB18,AB$3:AB$22,1)</f>
        <v>16</v>
      </c>
      <c r="AD18" s="9"/>
    </row>
    <row r="19" spans="1:30" s="1" customFormat="1" ht="12" customHeight="1">
      <c r="A19" s="24" t="s">
        <v>17</v>
      </c>
      <c r="B19" s="49" t="s">
        <v>88</v>
      </c>
      <c r="C19" s="49" t="s">
        <v>69</v>
      </c>
      <c r="D19" s="25">
        <v>1</v>
      </c>
      <c r="E19" s="26">
        <v>0</v>
      </c>
      <c r="F19" s="26">
        <v>5</v>
      </c>
      <c r="G19" s="26">
        <v>0</v>
      </c>
      <c r="H19" s="26">
        <v>2</v>
      </c>
      <c r="I19" s="26">
        <v>2</v>
      </c>
      <c r="J19" s="26">
        <v>3</v>
      </c>
      <c r="K19" s="27">
        <v>1</v>
      </c>
      <c r="L19" s="57">
        <f>PRODUCT(SUM(D19,E19,F19,G19,H19,I19,J19),K19)</f>
        <v>13</v>
      </c>
      <c r="M19" s="43">
        <v>17</v>
      </c>
      <c r="N19" s="28">
        <v>8</v>
      </c>
      <c r="O19" s="29">
        <v>1.1</v>
      </c>
      <c r="P19" s="51">
        <f>PRODUCT(N19,O19)</f>
        <v>8.8</v>
      </c>
      <c r="Q19" s="30">
        <v>0</v>
      </c>
      <c r="R19" s="30">
        <v>0</v>
      </c>
      <c r="S19" s="51">
        <f>PRODUCT(Q19,R19)</f>
        <v>0</v>
      </c>
      <c r="T19" s="30">
        <v>0</v>
      </c>
      <c r="U19" s="30">
        <v>2</v>
      </c>
      <c r="V19" s="51">
        <f>PRODUCT(T19,U19)</f>
        <v>0</v>
      </c>
      <c r="W19" s="30">
        <v>0</v>
      </c>
      <c r="X19" s="30">
        <v>2</v>
      </c>
      <c r="Y19" s="51">
        <f>PRODUCT(W19,X19)</f>
        <v>0</v>
      </c>
      <c r="Z19" s="54">
        <f>P19+S19+V19+Y19</f>
        <v>8.8</v>
      </c>
      <c r="AA19" s="44">
        <f>RANK(Z19,Z$3:Z$22,0)</f>
        <v>18</v>
      </c>
      <c r="AB19" s="31">
        <f>M19+AA19</f>
        <v>35</v>
      </c>
      <c r="AC19" s="48">
        <f>RANK(AB19,AB$3:AB$22,1)</f>
        <v>17</v>
      </c>
      <c r="AD19" s="9"/>
    </row>
    <row r="20" spans="1:30" s="1" customFormat="1" ht="12" customHeight="1">
      <c r="A20" s="24" t="s">
        <v>16</v>
      </c>
      <c r="B20" s="49" t="s">
        <v>87</v>
      </c>
      <c r="C20" s="49" t="s">
        <v>69</v>
      </c>
      <c r="D20" s="25">
        <v>3</v>
      </c>
      <c r="E20" s="26">
        <v>1</v>
      </c>
      <c r="F20" s="26">
        <v>1</v>
      </c>
      <c r="G20" s="26">
        <v>3</v>
      </c>
      <c r="H20" s="26">
        <v>1</v>
      </c>
      <c r="I20" s="26">
        <v>1</v>
      </c>
      <c r="J20" s="26">
        <v>0</v>
      </c>
      <c r="K20" s="26">
        <v>1.1</v>
      </c>
      <c r="L20" s="57">
        <f>PRODUCT(SUM(D20,E20,F20,G20,H20,I20,J20),K20)</f>
        <v>11</v>
      </c>
      <c r="M20" s="43">
        <v>19</v>
      </c>
      <c r="N20" s="28">
        <v>7</v>
      </c>
      <c r="O20" s="29">
        <v>1.3</v>
      </c>
      <c r="P20" s="51">
        <f>PRODUCT(N20,O20)</f>
        <v>9.1</v>
      </c>
      <c r="Q20" s="30">
        <v>2</v>
      </c>
      <c r="R20" s="30">
        <v>1</v>
      </c>
      <c r="S20" s="51">
        <f>PRODUCT(Q20,R20)</f>
        <v>2</v>
      </c>
      <c r="T20" s="30">
        <v>0</v>
      </c>
      <c r="U20" s="30">
        <v>2</v>
      </c>
      <c r="V20" s="51">
        <f>PRODUCT(T20,U20)</f>
        <v>0</v>
      </c>
      <c r="W20" s="30">
        <v>0</v>
      </c>
      <c r="X20" s="30">
        <v>2</v>
      </c>
      <c r="Y20" s="51">
        <f>PRODUCT(W20,X20)</f>
        <v>0</v>
      </c>
      <c r="Z20" s="54">
        <f>P20+S20+V20+Y20</f>
        <v>11.1</v>
      </c>
      <c r="AA20" s="44">
        <f>RANK(Z20,Z$3:Z$22,0)</f>
        <v>17</v>
      </c>
      <c r="AB20" s="31">
        <f>M20+AA20</f>
        <v>36</v>
      </c>
      <c r="AC20" s="48">
        <f>RANK(AB20,AB$3:AB$22,1)</f>
        <v>18</v>
      </c>
      <c r="AD20" s="9"/>
    </row>
    <row r="21" spans="1:30" s="1" customFormat="1" ht="12" customHeight="1">
      <c r="A21" s="24" t="s">
        <v>19</v>
      </c>
      <c r="B21" s="49" t="s">
        <v>90</v>
      </c>
      <c r="C21" s="49" t="s">
        <v>69</v>
      </c>
      <c r="D21" s="25">
        <v>0</v>
      </c>
      <c r="E21" s="26">
        <v>0</v>
      </c>
      <c r="F21" s="26">
        <v>4</v>
      </c>
      <c r="G21" s="26">
        <v>4</v>
      </c>
      <c r="H21" s="26">
        <v>0</v>
      </c>
      <c r="I21" s="26">
        <v>0</v>
      </c>
      <c r="J21" s="26">
        <v>0</v>
      </c>
      <c r="K21" s="27">
        <v>1</v>
      </c>
      <c r="L21" s="57">
        <f>PRODUCT(SUM(D21,E21,F21,G21,H21,I21,J21),K21)</f>
        <v>8</v>
      </c>
      <c r="M21" s="43">
        <v>20</v>
      </c>
      <c r="N21" s="28">
        <v>4</v>
      </c>
      <c r="O21" s="29">
        <v>1.1</v>
      </c>
      <c r="P21" s="51">
        <f>PRODUCT(N21,O21)</f>
        <v>4.4</v>
      </c>
      <c r="Q21" s="30">
        <v>7</v>
      </c>
      <c r="R21" s="30">
        <v>1.1</v>
      </c>
      <c r="S21" s="51">
        <f>PRODUCT(Q21,R21)</f>
        <v>7.700000000000001</v>
      </c>
      <c r="T21" s="30">
        <v>0</v>
      </c>
      <c r="U21" s="30">
        <v>2</v>
      </c>
      <c r="V21" s="51">
        <f>PRODUCT(T21,U21)</f>
        <v>0</v>
      </c>
      <c r="W21" s="30">
        <v>0</v>
      </c>
      <c r="X21" s="30">
        <v>2</v>
      </c>
      <c r="Y21" s="51">
        <f>PRODUCT(W21,X21)</f>
        <v>0</v>
      </c>
      <c r="Z21" s="54">
        <f>P21+S21+V21+Y21</f>
        <v>12.100000000000001</v>
      </c>
      <c r="AA21" s="44">
        <f>RANK(Z21,Z$3:Z$22,0)</f>
        <v>16</v>
      </c>
      <c r="AB21" s="31">
        <f>M21+AA21</f>
        <v>36</v>
      </c>
      <c r="AC21" s="48">
        <f>RANK(AB21,AB$3:AB$22,1)</f>
        <v>18</v>
      </c>
      <c r="AD21" s="9"/>
    </row>
    <row r="22" spans="1:30" s="1" customFormat="1" ht="12" customHeight="1" thickBot="1">
      <c r="A22" s="32" t="s">
        <v>4</v>
      </c>
      <c r="B22" s="49" t="s">
        <v>75</v>
      </c>
      <c r="C22" s="49" t="s">
        <v>57</v>
      </c>
      <c r="D22" s="25">
        <v>1</v>
      </c>
      <c r="E22" s="26">
        <v>0</v>
      </c>
      <c r="F22" s="26">
        <v>1</v>
      </c>
      <c r="G22" s="26">
        <v>0</v>
      </c>
      <c r="H22" s="26">
        <v>1</v>
      </c>
      <c r="I22" s="26">
        <v>4</v>
      </c>
      <c r="J22" s="26">
        <v>3</v>
      </c>
      <c r="K22" s="27">
        <v>1.1</v>
      </c>
      <c r="L22" s="57">
        <f>PRODUCT(SUM(D22,E22,F22,G22,H22,I22,J22),K22)</f>
        <v>11</v>
      </c>
      <c r="M22" s="43">
        <v>18</v>
      </c>
      <c r="N22" s="33">
        <v>3</v>
      </c>
      <c r="O22" s="34">
        <v>1</v>
      </c>
      <c r="P22" s="52">
        <f>PRODUCT(N22,O22)</f>
        <v>3</v>
      </c>
      <c r="Q22" s="35">
        <v>5</v>
      </c>
      <c r="R22" s="35">
        <v>1</v>
      </c>
      <c r="S22" s="52">
        <f>PRODUCT(Q22,R22)</f>
        <v>5</v>
      </c>
      <c r="T22" s="35">
        <v>0</v>
      </c>
      <c r="U22" s="35">
        <v>2</v>
      </c>
      <c r="V22" s="52">
        <f>PRODUCT(T22,U22)</f>
        <v>0</v>
      </c>
      <c r="W22" s="35">
        <v>0</v>
      </c>
      <c r="X22" s="35">
        <v>2</v>
      </c>
      <c r="Y22" s="52">
        <f>PRODUCT(W22,X22)</f>
        <v>0</v>
      </c>
      <c r="Z22" s="55">
        <f>P22+S22+V22+Y22</f>
        <v>8</v>
      </c>
      <c r="AA22" s="45">
        <f>RANK(Z22,Z$3:Z$22,0)</f>
        <v>19</v>
      </c>
      <c r="AB22" s="31">
        <f>M22+AA22</f>
        <v>37</v>
      </c>
      <c r="AC22" s="48">
        <f>RANK(AB22,AB$3:AB$22,1)</f>
        <v>20</v>
      </c>
      <c r="AD22" s="9"/>
    </row>
  </sheetData>
  <sheetProtection/>
  <mergeCells count="2">
    <mergeCell ref="D1:M1"/>
    <mergeCell ref="N1:AA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A1">
      <selection activeCell="W9" sqref="W9"/>
    </sheetView>
  </sheetViews>
  <sheetFormatPr defaultColWidth="9.140625" defaultRowHeight="12.75"/>
  <cols>
    <col min="1" max="1" width="5.140625" style="0" bestFit="1" customWidth="1"/>
    <col min="2" max="3" width="15.7109375" style="0" customWidth="1"/>
    <col min="4" max="4" width="5.421875" style="0" bestFit="1" customWidth="1"/>
    <col min="5" max="5" width="4.8515625" style="0" bestFit="1" customWidth="1"/>
    <col min="6" max="6" width="7.57421875" style="0" bestFit="1" customWidth="1"/>
    <col min="7" max="7" width="6.8515625" style="0" bestFit="1" customWidth="1"/>
    <col min="8" max="8" width="6.140625" style="0" bestFit="1" customWidth="1"/>
    <col min="9" max="9" width="5.8515625" style="0" bestFit="1" customWidth="1"/>
    <col min="10" max="10" width="6.28125" style="0" bestFit="1" customWidth="1"/>
    <col min="11" max="11" width="6.140625" style="0" bestFit="1" customWidth="1"/>
    <col min="12" max="12" width="5.8515625" style="0" bestFit="1" customWidth="1"/>
    <col min="13" max="13" width="6.28125" style="0" bestFit="1" customWidth="1"/>
    <col min="14" max="14" width="6.140625" style="0" bestFit="1" customWidth="1"/>
    <col min="15" max="15" width="5.8515625" style="0" bestFit="1" customWidth="1"/>
    <col min="16" max="16" width="6.28125" style="0" bestFit="1" customWidth="1"/>
    <col min="17" max="17" width="6.140625" style="0" bestFit="1" customWidth="1"/>
    <col min="18" max="18" width="5.8515625" style="0" bestFit="1" customWidth="1"/>
    <col min="19" max="21" width="6.28125" style="0" bestFit="1" customWidth="1"/>
    <col min="22" max="23" width="6.8515625" style="0" bestFit="1" customWidth="1"/>
  </cols>
  <sheetData>
    <row r="1" spans="4:21" s="1" customFormat="1" ht="12.75">
      <c r="D1" s="38" t="s">
        <v>37</v>
      </c>
      <c r="E1" s="38"/>
      <c r="F1" s="38"/>
      <c r="G1" s="39"/>
      <c r="H1" s="38" t="s">
        <v>53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3" s="8" customFormat="1" ht="25.5">
      <c r="A2" s="6" t="s">
        <v>20</v>
      </c>
      <c r="B2" s="6"/>
      <c r="C2" s="6"/>
      <c r="D2" s="6" t="s">
        <v>21</v>
      </c>
      <c r="E2" s="6" t="s">
        <v>31</v>
      </c>
      <c r="F2" s="6" t="s">
        <v>22</v>
      </c>
      <c r="G2" s="7" t="s">
        <v>36</v>
      </c>
      <c r="H2" s="5" t="s">
        <v>38</v>
      </c>
      <c r="I2" s="6" t="s">
        <v>39</v>
      </c>
      <c r="J2" s="6" t="s">
        <v>46</v>
      </c>
      <c r="K2" s="6" t="s">
        <v>40</v>
      </c>
      <c r="L2" s="6" t="s">
        <v>41</v>
      </c>
      <c r="M2" s="6" t="s">
        <v>47</v>
      </c>
      <c r="N2" s="6" t="s">
        <v>42</v>
      </c>
      <c r="O2" s="6" t="s">
        <v>43</v>
      </c>
      <c r="P2" s="6" t="s">
        <v>48</v>
      </c>
      <c r="Q2" s="6" t="s">
        <v>44</v>
      </c>
      <c r="R2" s="6" t="s">
        <v>45</v>
      </c>
      <c r="S2" s="6" t="s">
        <v>49</v>
      </c>
      <c r="T2" s="6" t="s">
        <v>50</v>
      </c>
      <c r="U2" s="7" t="s">
        <v>36</v>
      </c>
      <c r="V2" s="5" t="s">
        <v>51</v>
      </c>
      <c r="W2" s="6" t="s">
        <v>52</v>
      </c>
    </row>
    <row r="3" spans="1:23" s="1" customFormat="1" ht="18.75">
      <c r="A3" s="3" t="s">
        <v>23</v>
      </c>
      <c r="B3" s="40" t="s">
        <v>56</v>
      </c>
      <c r="C3" s="40" t="s">
        <v>57</v>
      </c>
      <c r="D3" s="3">
        <v>40</v>
      </c>
      <c r="E3" s="3">
        <v>1.5</v>
      </c>
      <c r="F3" s="60">
        <f>PRODUCT(D3,E3)</f>
        <v>60</v>
      </c>
      <c r="G3" s="59">
        <f>RANK(F3,F3:F13,0)</f>
        <v>3</v>
      </c>
      <c r="H3" s="2">
        <v>16</v>
      </c>
      <c r="I3" s="3">
        <v>1.8</v>
      </c>
      <c r="J3" s="61">
        <f>PRODUCT(H3,I3)</f>
        <v>28.8</v>
      </c>
      <c r="K3" s="3">
        <v>48</v>
      </c>
      <c r="L3" s="3">
        <v>1.4</v>
      </c>
      <c r="M3" s="61">
        <f>PRODUCT(K3,L3)</f>
        <v>67.19999999999999</v>
      </c>
      <c r="N3" s="3">
        <v>29</v>
      </c>
      <c r="O3" s="3">
        <v>1.5</v>
      </c>
      <c r="P3" s="61">
        <f>PRODUCT(N3,O3)</f>
        <v>43.5</v>
      </c>
      <c r="Q3" s="3">
        <v>55</v>
      </c>
      <c r="R3" s="3">
        <v>1.6</v>
      </c>
      <c r="S3" s="61">
        <f>PRODUCT(Q3,R3)</f>
        <v>88</v>
      </c>
      <c r="T3" s="60">
        <f>J3+M3+P3+S3</f>
        <v>227.5</v>
      </c>
      <c r="U3" s="4">
        <f>RANK(T3,T3:T13,0)</f>
        <v>1</v>
      </c>
      <c r="V3" s="2">
        <f>G3+U3</f>
        <v>4</v>
      </c>
      <c r="W3" s="58">
        <f>RANK(V3,V$3:V$13,1)</f>
        <v>2</v>
      </c>
    </row>
    <row r="4" spans="1:23" s="1" customFormat="1" ht="18.75">
      <c r="A4" s="3" t="s">
        <v>24</v>
      </c>
      <c r="B4" s="40" t="s">
        <v>58</v>
      </c>
      <c r="C4" s="40" t="s">
        <v>59</v>
      </c>
      <c r="D4" s="3">
        <v>41</v>
      </c>
      <c r="E4" s="3">
        <v>1.7</v>
      </c>
      <c r="F4" s="60">
        <f>PRODUCT(D4,E4)</f>
        <v>69.7</v>
      </c>
      <c r="G4" s="59">
        <f>RANK(F4,F3:F13,0)</f>
        <v>1</v>
      </c>
      <c r="H4" s="2">
        <v>11</v>
      </c>
      <c r="I4" s="3">
        <v>1.3</v>
      </c>
      <c r="J4" s="61">
        <f>PRODUCT(H4,I4)</f>
        <v>14.3</v>
      </c>
      <c r="K4" s="3">
        <v>37</v>
      </c>
      <c r="L4" s="3">
        <v>1.5</v>
      </c>
      <c r="M4" s="61">
        <f>PRODUCT(K4,L4)</f>
        <v>55.5</v>
      </c>
      <c r="N4" s="3">
        <v>21</v>
      </c>
      <c r="O4" s="3">
        <v>1.6</v>
      </c>
      <c r="P4" s="61">
        <f>PRODUCT(N4,O4)</f>
        <v>33.6</v>
      </c>
      <c r="Q4" s="3">
        <v>25</v>
      </c>
      <c r="R4" s="3">
        <v>1.4</v>
      </c>
      <c r="S4" s="61">
        <f>PRODUCT(Q4,R4)</f>
        <v>35</v>
      </c>
      <c r="T4" s="60">
        <f>J4+M4+P4+S4</f>
        <v>138.4</v>
      </c>
      <c r="U4" s="4">
        <f>RANK(T4,T3:T13,0)</f>
        <v>2</v>
      </c>
      <c r="V4" s="2">
        <f>G4+U4</f>
        <v>3</v>
      </c>
      <c r="W4" s="58">
        <f>RANK(V4,V$3:V$13,1)</f>
        <v>1</v>
      </c>
    </row>
    <row r="5" spans="1:23" s="1" customFormat="1" ht="18.75">
      <c r="A5" s="3" t="s">
        <v>25</v>
      </c>
      <c r="B5" s="40" t="s">
        <v>60</v>
      </c>
      <c r="C5" s="40" t="s">
        <v>59</v>
      </c>
      <c r="D5" s="3">
        <v>34</v>
      </c>
      <c r="E5" s="3">
        <v>1.5</v>
      </c>
      <c r="F5" s="60">
        <f>PRODUCT(D5,E5)</f>
        <v>51</v>
      </c>
      <c r="G5" s="59">
        <f>RANK(F5,F3:F13,0)</f>
        <v>5</v>
      </c>
      <c r="H5" s="2">
        <v>16</v>
      </c>
      <c r="I5" s="3">
        <v>1.2</v>
      </c>
      <c r="J5" s="61">
        <f>PRODUCT(H5,I5)</f>
        <v>19.2</v>
      </c>
      <c r="K5" s="3">
        <v>15</v>
      </c>
      <c r="L5" s="3">
        <v>1.2</v>
      </c>
      <c r="M5" s="61">
        <f>PRODUCT(K5,L5)</f>
        <v>18</v>
      </c>
      <c r="N5" s="3">
        <v>21</v>
      </c>
      <c r="O5" s="3">
        <v>1.6</v>
      </c>
      <c r="P5" s="61">
        <f>PRODUCT(N5,O5)</f>
        <v>33.6</v>
      </c>
      <c r="Q5" s="3">
        <v>0</v>
      </c>
      <c r="R5" s="3">
        <v>2</v>
      </c>
      <c r="S5" s="61">
        <f>PRODUCT(Q5,R5)</f>
        <v>0</v>
      </c>
      <c r="T5" s="60">
        <f>J5+M5+P5+S5</f>
        <v>70.80000000000001</v>
      </c>
      <c r="U5" s="4">
        <f>RANK(T5,T3:T13,0)</f>
        <v>5</v>
      </c>
      <c r="V5" s="2">
        <f>G5+U5</f>
        <v>10</v>
      </c>
      <c r="W5" s="58">
        <f>RANK(V5,V$3:V$13,1)</f>
        <v>5</v>
      </c>
    </row>
    <row r="6" spans="1:23" s="1" customFormat="1" ht="18.75">
      <c r="A6" s="3" t="s">
        <v>26</v>
      </c>
      <c r="B6" s="40" t="s">
        <v>61</v>
      </c>
      <c r="C6" s="40" t="s">
        <v>59</v>
      </c>
      <c r="D6" s="3">
        <v>33</v>
      </c>
      <c r="E6" s="3">
        <v>1.5</v>
      </c>
      <c r="F6" s="60">
        <f>PRODUCT(D6,E6)</f>
        <v>49.5</v>
      </c>
      <c r="G6" s="59">
        <f>RANK(F6,F3:F13,0)</f>
        <v>6</v>
      </c>
      <c r="H6" s="2">
        <v>14</v>
      </c>
      <c r="I6" s="3">
        <v>1.2</v>
      </c>
      <c r="J6" s="61">
        <f>PRODUCT(H6,I6)</f>
        <v>16.8</v>
      </c>
      <c r="K6" s="3">
        <v>0</v>
      </c>
      <c r="L6" s="3">
        <v>0</v>
      </c>
      <c r="M6" s="61">
        <f>PRODUCT(K6,L6)</f>
        <v>0</v>
      </c>
      <c r="N6" s="3">
        <v>0</v>
      </c>
      <c r="O6" s="3">
        <v>2</v>
      </c>
      <c r="P6" s="61">
        <f>PRODUCT(N6,O6)</f>
        <v>0</v>
      </c>
      <c r="Q6" s="3">
        <v>0</v>
      </c>
      <c r="R6" s="3">
        <v>2</v>
      </c>
      <c r="S6" s="61">
        <f>PRODUCT(Q6,R6)</f>
        <v>0</v>
      </c>
      <c r="T6" s="60">
        <f>J6+M6+P6+S6</f>
        <v>16.8</v>
      </c>
      <c r="U6" s="4">
        <f>RANK(T6,T3:T13,0)</f>
        <v>11</v>
      </c>
      <c r="V6" s="2">
        <f>G6+U6</f>
        <v>17</v>
      </c>
      <c r="W6" s="58">
        <f>RANK(V6,V$3:V$13,1)</f>
        <v>8</v>
      </c>
    </row>
    <row r="7" spans="1:23" s="1" customFormat="1" ht="18.75">
      <c r="A7" s="3" t="s">
        <v>27</v>
      </c>
      <c r="B7" s="40" t="s">
        <v>62</v>
      </c>
      <c r="C7" s="40" t="s">
        <v>63</v>
      </c>
      <c r="D7" s="3">
        <v>15</v>
      </c>
      <c r="E7" s="3">
        <v>1.3</v>
      </c>
      <c r="F7" s="60">
        <f>PRODUCT(D7,E7)</f>
        <v>19.5</v>
      </c>
      <c r="G7" s="59">
        <f>RANK(F7,F3:F13,0)</f>
        <v>11</v>
      </c>
      <c r="H7" s="2">
        <v>16</v>
      </c>
      <c r="I7" s="3">
        <v>1.8</v>
      </c>
      <c r="J7" s="61">
        <f>PRODUCT(H7,I7)</f>
        <v>28.8</v>
      </c>
      <c r="K7" s="3">
        <v>14</v>
      </c>
      <c r="L7" s="3">
        <v>1.2</v>
      </c>
      <c r="M7" s="61">
        <f>PRODUCT(K7,L7)</f>
        <v>16.8</v>
      </c>
      <c r="N7" s="3">
        <v>0</v>
      </c>
      <c r="O7" s="3">
        <v>2</v>
      </c>
      <c r="P7" s="61">
        <f>PRODUCT(N7,O7)</f>
        <v>0</v>
      </c>
      <c r="Q7" s="3">
        <v>0</v>
      </c>
      <c r="R7" s="3">
        <v>2</v>
      </c>
      <c r="S7" s="61">
        <f>PRODUCT(Q7,R7)</f>
        <v>0</v>
      </c>
      <c r="T7" s="60">
        <f>J7+M7+P7+S7</f>
        <v>45.6</v>
      </c>
      <c r="U7" s="4">
        <f>RANK(T7,T3:T13,0)</f>
        <v>7</v>
      </c>
      <c r="V7" s="2">
        <f>G7+U7</f>
        <v>18</v>
      </c>
      <c r="W7" s="58">
        <f>RANK(V7,V$3:V$13,1)</f>
        <v>9</v>
      </c>
    </row>
    <row r="8" spans="1:23" s="1" customFormat="1" ht="18.75">
      <c r="A8" s="3" t="s">
        <v>28</v>
      </c>
      <c r="B8" s="40" t="s">
        <v>64</v>
      </c>
      <c r="C8" s="40" t="s">
        <v>63</v>
      </c>
      <c r="D8" s="3">
        <v>14</v>
      </c>
      <c r="E8" s="3">
        <v>1.4</v>
      </c>
      <c r="F8" s="60">
        <f>PRODUCT(D8,E8)</f>
        <v>19.599999999999998</v>
      </c>
      <c r="G8" s="59">
        <f>RANK(F8,F3:F13,0)</f>
        <v>10</v>
      </c>
      <c r="H8" s="2">
        <v>16</v>
      </c>
      <c r="I8" s="3">
        <v>1.2</v>
      </c>
      <c r="J8" s="61">
        <f>PRODUCT(H8,I8)</f>
        <v>19.2</v>
      </c>
      <c r="K8" s="3">
        <v>14</v>
      </c>
      <c r="L8" s="3">
        <v>1.3</v>
      </c>
      <c r="M8" s="61">
        <f>PRODUCT(K8,L8)</f>
        <v>18.2</v>
      </c>
      <c r="N8" s="3">
        <v>0</v>
      </c>
      <c r="O8" s="3">
        <v>2</v>
      </c>
      <c r="P8" s="61">
        <f>PRODUCT(N8,O8)</f>
        <v>0</v>
      </c>
      <c r="Q8" s="3">
        <v>0</v>
      </c>
      <c r="R8" s="3">
        <v>2</v>
      </c>
      <c r="S8" s="61">
        <f>PRODUCT(Q8,R8)</f>
        <v>0</v>
      </c>
      <c r="T8" s="60">
        <f>J8+M8+P8+S8</f>
        <v>37.4</v>
      </c>
      <c r="U8" s="4">
        <f>RANK(T8,T3:T13,0)</f>
        <v>9</v>
      </c>
      <c r="V8" s="2">
        <f>G8+U8</f>
        <v>19</v>
      </c>
      <c r="W8" s="58">
        <f>RANK(V8,V$3:V$13,1)</f>
        <v>10</v>
      </c>
    </row>
    <row r="9" spans="1:23" s="1" customFormat="1" ht="18.75">
      <c r="A9" s="3" t="s">
        <v>29</v>
      </c>
      <c r="B9" s="40" t="s">
        <v>65</v>
      </c>
      <c r="C9" s="40" t="s">
        <v>63</v>
      </c>
      <c r="D9" s="3">
        <v>21</v>
      </c>
      <c r="E9" s="3">
        <v>1.3</v>
      </c>
      <c r="F9" s="60">
        <f>PRODUCT(D9,E9)</f>
        <v>27.3</v>
      </c>
      <c r="G9" s="59">
        <f>RANK(F9,F3:F13,0)</f>
        <v>9</v>
      </c>
      <c r="H9" s="2">
        <v>3</v>
      </c>
      <c r="I9" s="3">
        <v>1.1</v>
      </c>
      <c r="J9" s="61">
        <f>PRODUCT(H9,I9)</f>
        <v>3.3000000000000003</v>
      </c>
      <c r="K9" s="3">
        <v>3</v>
      </c>
      <c r="L9" s="3">
        <v>1.2</v>
      </c>
      <c r="M9" s="61">
        <f>PRODUCT(K9,L9)</f>
        <v>3.5999999999999996</v>
      </c>
      <c r="N9" s="3">
        <v>19</v>
      </c>
      <c r="O9" s="3">
        <v>1.5</v>
      </c>
      <c r="P9" s="61">
        <f>PRODUCT(N9,O9)</f>
        <v>28.5</v>
      </c>
      <c r="Q9" s="3">
        <v>0</v>
      </c>
      <c r="R9" s="3">
        <v>2</v>
      </c>
      <c r="S9" s="61">
        <f>PRODUCT(Q9,R9)</f>
        <v>0</v>
      </c>
      <c r="T9" s="60">
        <f>J9+M9+P9+S9</f>
        <v>35.4</v>
      </c>
      <c r="U9" s="4">
        <f>RANK(T9,T3:T13,0)</f>
        <v>10</v>
      </c>
      <c r="V9" s="2">
        <f>G9+U9</f>
        <v>19</v>
      </c>
      <c r="W9" s="58">
        <f>RANK(V9,V$3:V$13,1)</f>
        <v>10</v>
      </c>
    </row>
    <row r="10" spans="1:23" s="1" customFormat="1" ht="18.75">
      <c r="A10" s="3" t="s">
        <v>30</v>
      </c>
      <c r="B10" s="40" t="s">
        <v>66</v>
      </c>
      <c r="C10" s="40" t="s">
        <v>63</v>
      </c>
      <c r="D10" s="3">
        <v>35</v>
      </c>
      <c r="E10" s="3">
        <v>1.5</v>
      </c>
      <c r="F10" s="60">
        <f>PRODUCT(D10,E10)</f>
        <v>52.5</v>
      </c>
      <c r="G10" s="59">
        <f>RANK(F10,F3:F13,0)</f>
        <v>4</v>
      </c>
      <c r="H10" s="2">
        <v>16</v>
      </c>
      <c r="I10" s="3">
        <v>1.8</v>
      </c>
      <c r="J10" s="61">
        <f>PRODUCT(H10,I10)</f>
        <v>28.8</v>
      </c>
      <c r="K10" s="3">
        <v>25</v>
      </c>
      <c r="L10" s="3">
        <v>1.4</v>
      </c>
      <c r="M10" s="61">
        <f>PRODUCT(K10,L10)</f>
        <v>35</v>
      </c>
      <c r="N10" s="3">
        <v>26</v>
      </c>
      <c r="O10" s="3">
        <v>1.6</v>
      </c>
      <c r="P10" s="61">
        <f>PRODUCT(N10,O10)</f>
        <v>41.6</v>
      </c>
      <c r="Q10" s="3">
        <v>5</v>
      </c>
      <c r="R10" s="3">
        <v>1.3</v>
      </c>
      <c r="S10" s="61">
        <f>PRODUCT(Q10,R10)</f>
        <v>6.5</v>
      </c>
      <c r="T10" s="60">
        <f>J10+M10+P10+S10</f>
        <v>111.9</v>
      </c>
      <c r="U10" s="4">
        <f>RANK(T10,T3:T13,0)</f>
        <v>4</v>
      </c>
      <c r="V10" s="2">
        <f>G10+U10</f>
        <v>8</v>
      </c>
      <c r="W10" s="58">
        <f>RANK(V10,V$3:V$13,1)</f>
        <v>4</v>
      </c>
    </row>
    <row r="11" spans="1:23" s="1" customFormat="1" ht="18.75">
      <c r="A11" s="3" t="s">
        <v>32</v>
      </c>
      <c r="B11" s="40" t="s">
        <v>67</v>
      </c>
      <c r="C11" s="40" t="s">
        <v>63</v>
      </c>
      <c r="D11" s="3">
        <v>41</v>
      </c>
      <c r="E11" s="3">
        <v>1.5</v>
      </c>
      <c r="F11" s="60">
        <f>PRODUCT(D11,E11)</f>
        <v>61.5</v>
      </c>
      <c r="G11" s="59">
        <f>RANK(F11,F3:F13,0)</f>
        <v>2</v>
      </c>
      <c r="H11" s="2">
        <v>10</v>
      </c>
      <c r="I11" s="3">
        <v>1.6</v>
      </c>
      <c r="J11" s="61">
        <f>PRODUCT(H11,I11)</f>
        <v>16</v>
      </c>
      <c r="K11" s="3">
        <v>48</v>
      </c>
      <c r="L11" s="3">
        <v>1.5</v>
      </c>
      <c r="M11" s="61">
        <f>PRODUCT(K11,L11)</f>
        <v>72</v>
      </c>
      <c r="N11" s="3">
        <v>23</v>
      </c>
      <c r="O11" s="3">
        <v>1.6</v>
      </c>
      <c r="P11" s="61">
        <f>PRODUCT(N11,O11)</f>
        <v>36.800000000000004</v>
      </c>
      <c r="Q11" s="3">
        <v>8</v>
      </c>
      <c r="R11" s="3">
        <v>1.4</v>
      </c>
      <c r="S11" s="61">
        <f>PRODUCT(Q11,R11)</f>
        <v>11.2</v>
      </c>
      <c r="T11" s="60">
        <f>J11+M11+P11+S11</f>
        <v>136</v>
      </c>
      <c r="U11" s="4">
        <f>RANK(T11,T3:T13,0)</f>
        <v>3</v>
      </c>
      <c r="V11" s="2">
        <f>G11+U11</f>
        <v>5</v>
      </c>
      <c r="W11" s="58">
        <f>RANK(V11,V$3:V$13,1)</f>
        <v>3</v>
      </c>
    </row>
    <row r="12" spans="1:23" s="1" customFormat="1" ht="18.75">
      <c r="A12" s="3" t="s">
        <v>33</v>
      </c>
      <c r="B12" s="40" t="s">
        <v>68</v>
      </c>
      <c r="C12" s="40" t="s">
        <v>69</v>
      </c>
      <c r="D12" s="3">
        <v>26</v>
      </c>
      <c r="E12" s="3">
        <v>1.4</v>
      </c>
      <c r="F12" s="60">
        <f>PRODUCT(D12,E12)</f>
        <v>36.4</v>
      </c>
      <c r="G12" s="59">
        <f>RANK(F12,F3:F13,0)</f>
        <v>7</v>
      </c>
      <c r="H12" s="2">
        <v>16</v>
      </c>
      <c r="I12" s="3">
        <v>1.2</v>
      </c>
      <c r="J12" s="61">
        <f>PRODUCT(H12,I12)</f>
        <v>19.2</v>
      </c>
      <c r="K12" s="3">
        <v>15</v>
      </c>
      <c r="L12" s="3">
        <v>1.3</v>
      </c>
      <c r="M12" s="61">
        <f>PRODUCT(K12,L12)</f>
        <v>19.5</v>
      </c>
      <c r="N12" s="3">
        <v>14</v>
      </c>
      <c r="O12" s="3">
        <v>1.3</v>
      </c>
      <c r="P12" s="61">
        <f>PRODUCT(N12,O12)</f>
        <v>18.2</v>
      </c>
      <c r="Q12" s="3">
        <v>0</v>
      </c>
      <c r="R12" s="3">
        <v>2</v>
      </c>
      <c r="S12" s="61">
        <f>PRODUCT(Q12,R12)</f>
        <v>0</v>
      </c>
      <c r="T12" s="60">
        <f>J12+M12+P12+S12</f>
        <v>56.900000000000006</v>
      </c>
      <c r="U12" s="4">
        <f>RANK(T12,T3:T13,0)</f>
        <v>6</v>
      </c>
      <c r="V12" s="2">
        <f>G12+U12</f>
        <v>13</v>
      </c>
      <c r="W12" s="58">
        <f>RANK(V12,V$3:V$13,1)</f>
        <v>6</v>
      </c>
    </row>
    <row r="13" spans="1:23" s="1" customFormat="1" ht="18.75">
      <c r="A13" s="3" t="s">
        <v>34</v>
      </c>
      <c r="B13" s="40" t="s">
        <v>70</v>
      </c>
      <c r="C13" s="40" t="s">
        <v>69</v>
      </c>
      <c r="D13" s="3">
        <v>23</v>
      </c>
      <c r="E13" s="3">
        <v>1.4</v>
      </c>
      <c r="F13" s="60">
        <f>PRODUCT(D13,E13)</f>
        <v>32.199999999999996</v>
      </c>
      <c r="G13" s="59">
        <f>RANK(F13,F3:F13,0)</f>
        <v>8</v>
      </c>
      <c r="H13" s="2">
        <v>16</v>
      </c>
      <c r="I13" s="3">
        <v>1.3</v>
      </c>
      <c r="J13" s="61">
        <f>PRODUCT(H13,I13)</f>
        <v>20.8</v>
      </c>
      <c r="K13" s="3">
        <v>5</v>
      </c>
      <c r="L13" s="3">
        <v>1.3</v>
      </c>
      <c r="M13" s="61">
        <f>PRODUCT(K13,L13)</f>
        <v>6.5</v>
      </c>
      <c r="N13" s="3">
        <v>10</v>
      </c>
      <c r="O13" s="3">
        <v>1.2</v>
      </c>
      <c r="P13" s="61">
        <f>PRODUCT(N13,O13)</f>
        <v>12</v>
      </c>
      <c r="Q13" s="3">
        <v>0</v>
      </c>
      <c r="R13" s="3">
        <v>2</v>
      </c>
      <c r="S13" s="61">
        <f>PRODUCT(Q13,R13)</f>
        <v>0</v>
      </c>
      <c r="T13" s="60">
        <f>J13+M13+P13+S13</f>
        <v>39.3</v>
      </c>
      <c r="U13" s="4">
        <f>RANK(T13,T3:T13,0)</f>
        <v>8</v>
      </c>
      <c r="V13" s="2">
        <f>G13+U13</f>
        <v>16</v>
      </c>
      <c r="W13" s="58">
        <f>RANK(V13,V$3:V$13,1)</f>
        <v>7</v>
      </c>
    </row>
  </sheetData>
  <sheetProtection/>
  <mergeCells count="2">
    <mergeCell ref="D1:G1"/>
    <mergeCell ref="H1:U1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BÍLINA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Klasová</dc:creator>
  <cp:keywords/>
  <dc:description/>
  <cp:lastModifiedBy>poradce</cp:lastModifiedBy>
  <cp:lastPrinted>2011-01-24T20:06:12Z</cp:lastPrinted>
  <dcterms:created xsi:type="dcterms:W3CDTF">2008-01-11T16:26:31Z</dcterms:created>
  <dcterms:modified xsi:type="dcterms:W3CDTF">2011-01-24T20:14:06Z</dcterms:modified>
  <cp:category/>
  <cp:version/>
  <cp:contentType/>
  <cp:contentStatus/>
</cp:coreProperties>
</file>