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0455" windowHeight="7740" tabRatio="563" activeTab="4"/>
  </bookViews>
  <sheets>
    <sheet name="Seznamy" sheetId="1" r:id="rId1"/>
    <sheet name="Prezentace" sheetId="2" r:id="rId2"/>
    <sheet name="1.den" sheetId="3" r:id="rId3"/>
    <sheet name="2.den" sheetId="4" r:id="rId4"/>
    <sheet name="Celkové pořadí" sheetId="5" r:id="rId5"/>
  </sheets>
  <definedNames/>
  <calcPr fullCalcOnLoad="1"/>
</workbook>
</file>

<file path=xl/sharedStrings.xml><?xml version="1.0" encoding="utf-8"?>
<sst xmlns="http://schemas.openxmlformats.org/spreadsheetml/2006/main" count="184" uniqueCount="94">
  <si>
    <t>Jméno</t>
  </si>
  <si>
    <t>Přijmení</t>
  </si>
  <si>
    <t>Organizace</t>
  </si>
  <si>
    <t>Třída</t>
  </si>
  <si>
    <t>Filip</t>
  </si>
  <si>
    <t>Jan</t>
  </si>
  <si>
    <t>Oběd</t>
  </si>
  <si>
    <t>Ano</t>
  </si>
  <si>
    <t>Strakonice</t>
  </si>
  <si>
    <t>David</t>
  </si>
  <si>
    <t>Jakub</t>
  </si>
  <si>
    <t>Č. Budějovice</t>
  </si>
  <si>
    <t>Hanousek</t>
  </si>
  <si>
    <t>Tábor</t>
  </si>
  <si>
    <t>Kyzek</t>
  </si>
  <si>
    <t>Ne</t>
  </si>
  <si>
    <t xml:space="preserve"> </t>
  </si>
  <si>
    <t>Celkem</t>
  </si>
  <si>
    <t>Pořadí</t>
  </si>
  <si>
    <t>1.porotce</t>
  </si>
  <si>
    <t>2.porotce</t>
  </si>
  <si>
    <t>3. porotce</t>
  </si>
  <si>
    <t>4. Porotce</t>
  </si>
  <si>
    <t>5 Porotce</t>
  </si>
  <si>
    <t>JMÉNO</t>
  </si>
  <si>
    <t>PŘÍJMENÍ</t>
  </si>
  <si>
    <t>ORGANIZACE</t>
  </si>
  <si>
    <t>UŽIVATEL</t>
  </si>
  <si>
    <t>HESLO</t>
  </si>
  <si>
    <t>Baltik12</t>
  </si>
  <si>
    <t>Baltik13</t>
  </si>
  <si>
    <t>Baltik14</t>
  </si>
  <si>
    <t>Baltik15</t>
  </si>
  <si>
    <t>Baltik16</t>
  </si>
  <si>
    <t>Baltik17</t>
  </si>
  <si>
    <t>Baltik18</t>
  </si>
  <si>
    <t>Baltik19</t>
  </si>
  <si>
    <t>Baltik20</t>
  </si>
  <si>
    <t>Baltik</t>
  </si>
  <si>
    <t>Pořadí 2.den</t>
  </si>
  <si>
    <t>Součet poř.</t>
  </si>
  <si>
    <t>Pořadí celkem</t>
  </si>
  <si>
    <t>Pořadí 1.den</t>
  </si>
  <si>
    <t>Jiří</t>
  </si>
  <si>
    <t>Baltik01</t>
  </si>
  <si>
    <t>Baltik02</t>
  </si>
  <si>
    <t>Baltik03</t>
  </si>
  <si>
    <t>Baltik04</t>
  </si>
  <si>
    <t>Baltik05</t>
  </si>
  <si>
    <t>Baltik06</t>
  </si>
  <si>
    <t>Baltik07</t>
  </si>
  <si>
    <t>Baltik08</t>
  </si>
  <si>
    <t>Uživatel</t>
  </si>
  <si>
    <t>body</t>
  </si>
  <si>
    <t>Bílina</t>
  </si>
  <si>
    <t>Malár</t>
  </si>
  <si>
    <t>Petr</t>
  </si>
  <si>
    <t>Skuthan</t>
  </si>
  <si>
    <t>Adéla</t>
  </si>
  <si>
    <t>Adamcová</t>
  </si>
  <si>
    <t xml:space="preserve"> Bílina</t>
  </si>
  <si>
    <t xml:space="preserve">Ondřej </t>
  </si>
  <si>
    <t>Adamec</t>
  </si>
  <si>
    <t>Slatinský</t>
  </si>
  <si>
    <t xml:space="preserve">  </t>
  </si>
  <si>
    <t>NE</t>
  </si>
  <si>
    <t xml:space="preserve">Tereza </t>
  </si>
  <si>
    <t>Jílková</t>
  </si>
  <si>
    <t>Vlk</t>
  </si>
  <si>
    <t>České Budějovice</t>
  </si>
  <si>
    <t xml:space="preserve">Michal </t>
  </si>
  <si>
    <t>Boháč</t>
  </si>
  <si>
    <t>Pavel</t>
  </si>
  <si>
    <t>Štětina</t>
  </si>
  <si>
    <t xml:space="preserve">Vojtěch </t>
  </si>
  <si>
    <t>Racek</t>
  </si>
  <si>
    <t>Počet účastníků</t>
  </si>
  <si>
    <t>Baltik10</t>
  </si>
  <si>
    <t>baltik09</t>
  </si>
  <si>
    <t>Sládek</t>
  </si>
  <si>
    <t>Baltik 11</t>
  </si>
  <si>
    <t>Martin</t>
  </si>
  <si>
    <t>Počet obědů</t>
  </si>
  <si>
    <t>Lebeda</t>
  </si>
  <si>
    <t>Reiser</t>
  </si>
  <si>
    <t xml:space="preserve">Jan </t>
  </si>
  <si>
    <t>Valeš</t>
  </si>
  <si>
    <t>Kryštof</t>
  </si>
  <si>
    <t xml:space="preserve">Vít </t>
  </si>
  <si>
    <t>Kopaná</t>
  </si>
  <si>
    <t>Stadion</t>
  </si>
  <si>
    <t>Olympiáda</t>
  </si>
  <si>
    <t>Juhás</t>
  </si>
  <si>
    <t>Piorecký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</si>
</sst>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2" borderId="7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2" fontId="0" fillId="3" borderId="8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4" borderId="1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12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3" xfId="0" applyFill="1" applyBorder="1" applyAlignment="1">
      <alignment/>
    </xf>
    <xf numFmtId="2" fontId="0" fillId="2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3"/>
  <sheetViews>
    <sheetView workbookViewId="0" topLeftCell="A1">
      <selection activeCell="H13" sqref="H13"/>
    </sheetView>
  </sheetViews>
  <sheetFormatPr defaultColWidth="9.140625" defaultRowHeight="12.75"/>
  <cols>
    <col min="3" max="3" width="10.00390625" style="0" bestFit="1" customWidth="1"/>
    <col min="4" max="4" width="15.57421875" style="0" customWidth="1"/>
    <col min="5" max="5" width="12.57421875" style="0" customWidth="1"/>
    <col min="6" max="6" width="12.7109375" style="0" customWidth="1"/>
  </cols>
  <sheetData>
    <row r="2" ht="13.5" thickBot="1"/>
    <row r="3" spans="2:6" ht="13.5" thickTop="1">
      <c r="B3" s="7" t="s">
        <v>24</v>
      </c>
      <c r="C3" s="8" t="s">
        <v>25</v>
      </c>
      <c r="D3" s="8" t="s">
        <v>26</v>
      </c>
      <c r="E3" s="8" t="s">
        <v>27</v>
      </c>
      <c r="F3" s="10" t="s">
        <v>28</v>
      </c>
    </row>
    <row r="4" spans="2:6" ht="12.75">
      <c r="B4" s="1" t="str">
        <f>Prezentace!B4</f>
        <v>David</v>
      </c>
      <c r="C4" s="1" t="str">
        <f>Prezentace!C4</f>
        <v>Malár</v>
      </c>
      <c r="D4" s="2" t="str">
        <f>Prezentace!D4</f>
        <v>Bílina</v>
      </c>
      <c r="E4" s="2" t="str">
        <f>Prezentace!G4</f>
        <v>Baltik01</v>
      </c>
      <c r="F4" s="3" t="s">
        <v>38</v>
      </c>
    </row>
    <row r="5" spans="2:6" ht="12.75">
      <c r="B5" s="1" t="str">
        <f>Prezentace!B5</f>
        <v>Filip</v>
      </c>
      <c r="C5" s="1" t="str">
        <f>Prezentace!C5</f>
        <v>Juhás</v>
      </c>
      <c r="D5" s="2" t="str">
        <f>Prezentace!D5</f>
        <v>Bílina</v>
      </c>
      <c r="E5" s="2" t="str">
        <f>Prezentace!G5</f>
        <v>Baltik02</v>
      </c>
      <c r="F5" s="3" t="s">
        <v>38</v>
      </c>
    </row>
    <row r="6" spans="2:6" ht="12.75">
      <c r="B6" s="1" t="str">
        <f>Prezentace!B6</f>
        <v>Petr</v>
      </c>
      <c r="C6" s="1" t="str">
        <f>Prezentace!C6</f>
        <v>Skuthan</v>
      </c>
      <c r="D6" s="2" t="str">
        <f>Prezentace!D6</f>
        <v>Bílina</v>
      </c>
      <c r="E6" s="2" t="str">
        <f>Prezentace!G6</f>
        <v>Baltik03</v>
      </c>
      <c r="F6" s="3" t="s">
        <v>38</v>
      </c>
    </row>
    <row r="7" spans="2:6" ht="12.75">
      <c r="B7" s="1" t="str">
        <f>Prezentace!B7</f>
        <v>Adéla</v>
      </c>
      <c r="C7" s="1" t="str">
        <f>Prezentace!C7</f>
        <v>Adamcová</v>
      </c>
      <c r="D7" s="2" t="str">
        <f>Prezentace!D7</f>
        <v>Bílina</v>
      </c>
      <c r="E7" s="2" t="str">
        <f>Prezentace!G7</f>
        <v>Baltik04</v>
      </c>
      <c r="F7" s="3" t="s">
        <v>38</v>
      </c>
    </row>
    <row r="8" spans="2:6" ht="12.75">
      <c r="B8" s="1" t="str">
        <f>Prezentace!B8</f>
        <v>Tereza </v>
      </c>
      <c r="C8" s="1" t="str">
        <f>Prezentace!C8</f>
        <v>Jílková</v>
      </c>
      <c r="D8" s="2" t="str">
        <f>Prezentace!D8</f>
        <v>Č. Budějovice</v>
      </c>
      <c r="E8" s="2" t="str">
        <f>Prezentace!G8</f>
        <v>Baltik05</v>
      </c>
      <c r="F8" s="3" t="s">
        <v>38</v>
      </c>
    </row>
    <row r="9" spans="2:6" ht="12.75">
      <c r="B9" s="1" t="str">
        <f>Prezentace!B9</f>
        <v>Michal </v>
      </c>
      <c r="C9" s="1" t="str">
        <f>Prezentace!C9</f>
        <v>Boháč</v>
      </c>
      <c r="D9" s="2" t="str">
        <f>Prezentace!D9</f>
        <v>Č. Budějovice</v>
      </c>
      <c r="E9" s="2" t="str">
        <f>Prezentace!G9</f>
        <v>Baltik06</v>
      </c>
      <c r="F9" s="3" t="s">
        <v>38</v>
      </c>
    </row>
    <row r="10" spans="2:6" ht="12.75">
      <c r="B10" s="1" t="str">
        <f>Prezentace!B10</f>
        <v>Pavel</v>
      </c>
      <c r="C10" s="1" t="str">
        <f>Prezentace!C10</f>
        <v>Štětina</v>
      </c>
      <c r="D10" s="2" t="str">
        <f>Prezentace!D10</f>
        <v>Č. Budějovice</v>
      </c>
      <c r="E10" s="2" t="str">
        <f>Prezentace!G10</f>
        <v>Baltik07</v>
      </c>
      <c r="F10" s="3" t="s">
        <v>38</v>
      </c>
    </row>
    <row r="11" spans="2:6" ht="12.75">
      <c r="B11" s="1" t="str">
        <f>Prezentace!B11</f>
        <v>Michal </v>
      </c>
      <c r="C11" s="1" t="str">
        <f>Prezentace!C11</f>
        <v>Reiser</v>
      </c>
      <c r="D11" s="2" t="str">
        <f>Prezentace!D11</f>
        <v>Strakonice</v>
      </c>
      <c r="E11" s="2" t="str">
        <f>Prezentace!G11</f>
        <v>Baltik08</v>
      </c>
      <c r="F11" s="3" t="s">
        <v>38</v>
      </c>
    </row>
    <row r="12" spans="2:6" ht="12.75">
      <c r="B12" s="1" t="str">
        <f>Prezentace!B12</f>
        <v>Jan </v>
      </c>
      <c r="C12" s="1" t="str">
        <f>Prezentace!C12</f>
        <v>Valeš</v>
      </c>
      <c r="D12" s="2" t="str">
        <f>Prezentace!D12</f>
        <v>Strakonice</v>
      </c>
      <c r="E12" s="2" t="str">
        <f>Prezentace!G12</f>
        <v>baltik09</v>
      </c>
      <c r="F12" s="3" t="s">
        <v>38</v>
      </c>
    </row>
    <row r="13" spans="2:6" ht="12.75">
      <c r="B13" s="1" t="str">
        <f>Prezentace!B13</f>
        <v>Kryštof</v>
      </c>
      <c r="C13" s="1" t="str">
        <f>Prezentace!C13</f>
        <v>Piorecký</v>
      </c>
      <c r="D13" s="2" t="str">
        <f>Prezentace!D13</f>
        <v>Strakonice</v>
      </c>
      <c r="E13" s="2" t="str">
        <f>Prezentace!G13</f>
        <v>Baltik10</v>
      </c>
      <c r="F13" s="3" t="s">
        <v>38</v>
      </c>
    </row>
    <row r="14" spans="2:6" ht="12.75">
      <c r="B14" s="1" t="str">
        <f>Prezentace!B14</f>
        <v>Vít </v>
      </c>
      <c r="C14" s="1" t="str">
        <f>Prezentace!C14</f>
        <v>Piorecký</v>
      </c>
      <c r="D14" s="2" t="str">
        <f>Prezentace!D14</f>
        <v>Strakonice</v>
      </c>
      <c r="E14" s="2" t="str">
        <f>Prezentace!G14</f>
        <v>Baltik 11</v>
      </c>
      <c r="F14" s="3" t="s">
        <v>38</v>
      </c>
    </row>
    <row r="15" spans="2:6" ht="12.75">
      <c r="B15" s="20" t="s">
        <v>16</v>
      </c>
      <c r="C15" s="20" t="s">
        <v>16</v>
      </c>
      <c r="D15" s="47" t="s">
        <v>16</v>
      </c>
      <c r="E15" s="47" t="s">
        <v>16</v>
      </c>
      <c r="F15" s="55" t="s">
        <v>16</v>
      </c>
    </row>
    <row r="16" spans="2:6" ht="12.75">
      <c r="B16" s="1" t="str">
        <f>Prezentace!B16</f>
        <v>Ondřej </v>
      </c>
      <c r="C16" s="1" t="str">
        <f>Prezentace!C16</f>
        <v>Adamec</v>
      </c>
      <c r="D16" s="2" t="str">
        <f>Prezentace!D16</f>
        <v> Bílina</v>
      </c>
      <c r="E16" s="2" t="str">
        <f>Prezentace!G16</f>
        <v>Baltik12</v>
      </c>
      <c r="F16" s="3" t="s">
        <v>38</v>
      </c>
    </row>
    <row r="17" spans="2:6" ht="12.75">
      <c r="B17" s="1" t="str">
        <f>Prezentace!B17</f>
        <v>Jakub</v>
      </c>
      <c r="C17" s="1" t="str">
        <f>Prezentace!C17</f>
        <v>Kyzek</v>
      </c>
      <c r="D17" s="2" t="str">
        <f>Prezentace!D17</f>
        <v>Tábor</v>
      </c>
      <c r="E17" s="2" t="str">
        <f>Prezentace!G17</f>
        <v>Baltik13</v>
      </c>
      <c r="F17" s="3" t="s">
        <v>38</v>
      </c>
    </row>
    <row r="18" spans="2:6" ht="12.75">
      <c r="B18" s="1" t="str">
        <f>Prezentace!B18</f>
        <v>Jiří</v>
      </c>
      <c r="C18" s="1" t="str">
        <f>Prezentace!C18</f>
        <v>Slatinský</v>
      </c>
      <c r="D18" s="2" t="str">
        <f>Prezentace!D18</f>
        <v>Tábor</v>
      </c>
      <c r="E18" s="2" t="str">
        <f>Prezentace!G18</f>
        <v>Baltik14</v>
      </c>
      <c r="F18" s="3" t="s">
        <v>38</v>
      </c>
    </row>
    <row r="19" spans="2:6" ht="12.75">
      <c r="B19" s="1" t="str">
        <f>Prezentace!B19</f>
        <v>Filip</v>
      </c>
      <c r="C19" s="1" t="str">
        <f>Prezentace!C19</f>
        <v>Hanousek</v>
      </c>
      <c r="D19" s="2" t="str">
        <f>Prezentace!D19</f>
        <v>Tábor</v>
      </c>
      <c r="E19" s="2" t="str">
        <f>Prezentace!G19</f>
        <v>Baltik15</v>
      </c>
      <c r="F19" s="3" t="s">
        <v>38</v>
      </c>
    </row>
    <row r="20" spans="2:6" ht="12.75">
      <c r="B20" s="1" t="str">
        <f>Prezentace!B20</f>
        <v>Jan</v>
      </c>
      <c r="C20" s="1" t="str">
        <f>Prezentace!C20</f>
        <v>Vlk</v>
      </c>
      <c r="D20" s="2" t="str">
        <f>Prezentace!D20</f>
        <v>České Budějovice</v>
      </c>
      <c r="E20" s="2" t="str">
        <f>Prezentace!G20</f>
        <v>Baltik16</v>
      </c>
      <c r="F20" s="3" t="s">
        <v>38</v>
      </c>
    </row>
    <row r="21" spans="2:6" ht="12.75">
      <c r="B21" s="1" t="str">
        <f>Prezentace!B21</f>
        <v>Martin</v>
      </c>
      <c r="C21" s="1" t="str">
        <f>Prezentace!C21</f>
        <v>Lebeda</v>
      </c>
      <c r="D21" s="2" t="str">
        <f>Prezentace!D21</f>
        <v>Strakonice</v>
      </c>
      <c r="E21" s="2" t="str">
        <f>Prezentace!G21</f>
        <v>Baltik17</v>
      </c>
      <c r="F21" s="3" t="s">
        <v>38</v>
      </c>
    </row>
    <row r="22" spans="2:6" ht="12.75">
      <c r="B22" s="1" t="str">
        <f>Prezentace!B22</f>
        <v>Vojtěch </v>
      </c>
      <c r="C22" s="1" t="str">
        <f>Prezentace!C22</f>
        <v>Racek</v>
      </c>
      <c r="D22" s="2" t="str">
        <f>Prezentace!D22</f>
        <v>České Budějovice</v>
      </c>
      <c r="E22" s="2" t="str">
        <f>Prezentace!G22</f>
        <v>Baltik18</v>
      </c>
      <c r="F22" s="3" t="s">
        <v>38</v>
      </c>
    </row>
    <row r="23" spans="2:6" ht="13.5" thickBot="1">
      <c r="B23" s="4" t="str">
        <f>Prezentace!B23</f>
        <v>Martin</v>
      </c>
      <c r="C23" s="4" t="str">
        <f>Prezentace!C23</f>
        <v>Sládek</v>
      </c>
      <c r="D23" s="5" t="str">
        <f>Prezentace!D23</f>
        <v>České Budějovice</v>
      </c>
      <c r="E23" s="5" t="str">
        <f>Prezentace!G23</f>
        <v>Baltik19</v>
      </c>
      <c r="F23" s="6" t="s">
        <v>38</v>
      </c>
    </row>
    <row r="24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3:K24"/>
  <sheetViews>
    <sheetView showGridLines="0" workbookViewId="0" topLeftCell="A1">
      <selection activeCell="K18" sqref="K18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2.57421875" style="0" customWidth="1"/>
    <col min="6" max="6" width="11.7109375" style="0" customWidth="1"/>
    <col min="7" max="7" width="10.8515625" style="0" customWidth="1"/>
  </cols>
  <sheetData>
    <row r="2" ht="13.5" thickBot="1"/>
    <row r="3" spans="1:7" ht="13.5" thickTop="1">
      <c r="A3" s="26"/>
      <c r="B3" s="8" t="s">
        <v>0</v>
      </c>
      <c r="C3" s="8" t="s">
        <v>1</v>
      </c>
      <c r="D3" s="8" t="s">
        <v>2</v>
      </c>
      <c r="E3" s="8" t="s">
        <v>3</v>
      </c>
      <c r="F3" s="10" t="s">
        <v>6</v>
      </c>
      <c r="G3" s="8" t="s">
        <v>52</v>
      </c>
    </row>
    <row r="4" spans="1:7" ht="12.75">
      <c r="A4" s="25">
        <v>1</v>
      </c>
      <c r="B4" s="2" t="s">
        <v>9</v>
      </c>
      <c r="C4" s="2" t="s">
        <v>55</v>
      </c>
      <c r="D4" s="2" t="s">
        <v>54</v>
      </c>
      <c r="E4" s="2">
        <v>3</v>
      </c>
      <c r="F4" s="3" t="s">
        <v>7</v>
      </c>
      <c r="G4" s="21" t="s">
        <v>44</v>
      </c>
    </row>
    <row r="5" spans="1:11" ht="12.75">
      <c r="A5" s="25">
        <v>2</v>
      </c>
      <c r="B5" s="2" t="s">
        <v>4</v>
      </c>
      <c r="C5" s="2" t="s">
        <v>92</v>
      </c>
      <c r="D5" s="2" t="s">
        <v>54</v>
      </c>
      <c r="E5" s="2">
        <v>4</v>
      </c>
      <c r="F5" s="3" t="s">
        <v>7</v>
      </c>
      <c r="G5" s="21" t="s">
        <v>45</v>
      </c>
      <c r="I5" t="s">
        <v>76</v>
      </c>
      <c r="K5">
        <f>COUNT(E4:E24)</f>
        <v>19</v>
      </c>
    </row>
    <row r="6" spans="1:11" ht="12.75">
      <c r="A6" s="25">
        <v>3</v>
      </c>
      <c r="B6" s="2" t="s">
        <v>56</v>
      </c>
      <c r="C6" s="2" t="s">
        <v>57</v>
      </c>
      <c r="D6" s="2" t="s">
        <v>54</v>
      </c>
      <c r="E6" s="2">
        <v>4</v>
      </c>
      <c r="F6" s="3" t="s">
        <v>7</v>
      </c>
      <c r="G6" s="21" t="s">
        <v>46</v>
      </c>
      <c r="I6" t="s">
        <v>82</v>
      </c>
      <c r="K6">
        <f>COUNTIF(F4:F24,"Ano")</f>
        <v>16</v>
      </c>
    </row>
    <row r="7" spans="1:7" ht="12.75">
      <c r="A7" s="25">
        <v>4</v>
      </c>
      <c r="B7" s="2" t="s">
        <v>58</v>
      </c>
      <c r="C7" s="2" t="s">
        <v>59</v>
      </c>
      <c r="D7" s="2" t="s">
        <v>54</v>
      </c>
      <c r="E7" s="2">
        <v>4</v>
      </c>
      <c r="F7" s="3" t="s">
        <v>7</v>
      </c>
      <c r="G7" s="21" t="s">
        <v>47</v>
      </c>
    </row>
    <row r="8" spans="1:7" ht="12.75">
      <c r="A8" s="25">
        <v>5</v>
      </c>
      <c r="B8" s="2" t="s">
        <v>66</v>
      </c>
      <c r="C8" s="2" t="s">
        <v>67</v>
      </c>
      <c r="D8" s="2" t="s">
        <v>11</v>
      </c>
      <c r="E8" s="2">
        <v>4</v>
      </c>
      <c r="F8" s="3" t="s">
        <v>7</v>
      </c>
      <c r="G8" s="21" t="s">
        <v>48</v>
      </c>
    </row>
    <row r="9" spans="1:7" ht="12.75">
      <c r="A9" s="25">
        <v>6</v>
      </c>
      <c r="B9" s="2" t="s">
        <v>70</v>
      </c>
      <c r="C9" s="2" t="s">
        <v>71</v>
      </c>
      <c r="D9" s="2" t="s">
        <v>11</v>
      </c>
      <c r="E9" s="2">
        <v>4</v>
      </c>
      <c r="F9" s="3" t="s">
        <v>7</v>
      </c>
      <c r="G9" s="21" t="s">
        <v>49</v>
      </c>
    </row>
    <row r="10" spans="1:7" ht="12.75">
      <c r="A10" s="25">
        <v>7</v>
      </c>
      <c r="B10" s="2" t="s">
        <v>72</v>
      </c>
      <c r="C10" s="2" t="s">
        <v>73</v>
      </c>
      <c r="D10" s="2" t="s">
        <v>11</v>
      </c>
      <c r="E10" s="2">
        <v>4</v>
      </c>
      <c r="F10" s="3" t="s">
        <v>7</v>
      </c>
      <c r="G10" s="21" t="s">
        <v>50</v>
      </c>
    </row>
    <row r="11" spans="1:7" ht="12.75">
      <c r="A11" s="25">
        <v>8</v>
      </c>
      <c r="B11" s="2" t="s">
        <v>70</v>
      </c>
      <c r="C11" s="2" t="s">
        <v>84</v>
      </c>
      <c r="D11" s="2" t="s">
        <v>8</v>
      </c>
      <c r="E11" s="2">
        <v>4</v>
      </c>
      <c r="F11" s="3" t="s">
        <v>7</v>
      </c>
      <c r="G11" s="21" t="s">
        <v>51</v>
      </c>
    </row>
    <row r="12" spans="1:7" ht="12.75">
      <c r="A12" s="25">
        <v>9</v>
      </c>
      <c r="B12" s="2" t="s">
        <v>85</v>
      </c>
      <c r="C12" s="2" t="s">
        <v>86</v>
      </c>
      <c r="D12" s="2" t="s">
        <v>8</v>
      </c>
      <c r="E12" s="2">
        <v>4</v>
      </c>
      <c r="F12" s="3" t="s">
        <v>7</v>
      </c>
      <c r="G12" s="21" t="s">
        <v>78</v>
      </c>
    </row>
    <row r="13" spans="1:7" ht="12.75">
      <c r="A13" s="25">
        <v>10</v>
      </c>
      <c r="B13" s="2" t="s">
        <v>87</v>
      </c>
      <c r="C13" s="2" t="s">
        <v>93</v>
      </c>
      <c r="D13" s="2" t="s">
        <v>8</v>
      </c>
      <c r="E13" s="2">
        <v>4</v>
      </c>
      <c r="F13" s="3" t="s">
        <v>7</v>
      </c>
      <c r="G13" s="21" t="s">
        <v>77</v>
      </c>
    </row>
    <row r="14" spans="1:7" ht="12.75">
      <c r="A14" s="25">
        <v>10</v>
      </c>
      <c r="B14" s="2" t="s">
        <v>88</v>
      </c>
      <c r="C14" t="s">
        <v>93</v>
      </c>
      <c r="D14" s="2" t="s">
        <v>8</v>
      </c>
      <c r="E14" s="2">
        <v>4</v>
      </c>
      <c r="F14" s="3" t="s">
        <v>7</v>
      </c>
      <c r="G14" s="21" t="s">
        <v>80</v>
      </c>
    </row>
    <row r="15" spans="1:7" ht="12.75">
      <c r="A15" s="27"/>
      <c r="B15" s="11"/>
      <c r="C15" s="11"/>
      <c r="D15" s="11"/>
      <c r="E15" s="11"/>
      <c r="F15" s="12"/>
      <c r="G15" s="19"/>
    </row>
    <row r="16" spans="1:7" ht="12.75">
      <c r="A16" s="25">
        <v>1</v>
      </c>
      <c r="B16" s="2" t="s">
        <v>61</v>
      </c>
      <c r="C16" s="2" t="s">
        <v>62</v>
      </c>
      <c r="D16" s="2" t="s">
        <v>60</v>
      </c>
      <c r="E16" s="2">
        <v>6</v>
      </c>
      <c r="F16" s="3" t="s">
        <v>7</v>
      </c>
      <c r="G16" s="21" t="s">
        <v>29</v>
      </c>
    </row>
    <row r="17" spans="1:7" ht="12.75">
      <c r="A17" s="25">
        <v>2</v>
      </c>
      <c r="B17" s="2" t="s">
        <v>10</v>
      </c>
      <c r="C17" s="2" t="s">
        <v>14</v>
      </c>
      <c r="D17" s="2" t="s">
        <v>13</v>
      </c>
      <c r="E17" s="2">
        <v>7</v>
      </c>
      <c r="F17" s="3" t="s">
        <v>65</v>
      </c>
      <c r="G17" s="21" t="s">
        <v>30</v>
      </c>
    </row>
    <row r="18" spans="1:7" ht="12.75">
      <c r="A18" s="25">
        <v>3</v>
      </c>
      <c r="B18" s="2" t="s">
        <v>43</v>
      </c>
      <c r="C18" s="2" t="s">
        <v>63</v>
      </c>
      <c r="D18" s="2" t="s">
        <v>13</v>
      </c>
      <c r="E18" s="2">
        <v>7</v>
      </c>
      <c r="F18" s="3" t="s">
        <v>15</v>
      </c>
      <c r="G18" s="21" t="s">
        <v>31</v>
      </c>
    </row>
    <row r="19" spans="1:7" ht="12.75">
      <c r="A19" s="25">
        <v>4</v>
      </c>
      <c r="B19" s="2" t="s">
        <v>4</v>
      </c>
      <c r="C19" s="2" t="s">
        <v>12</v>
      </c>
      <c r="D19" s="2" t="s">
        <v>13</v>
      </c>
      <c r="E19" s="2">
        <v>8</v>
      </c>
      <c r="F19" s="3" t="s">
        <v>65</v>
      </c>
      <c r="G19" s="21" t="s">
        <v>32</v>
      </c>
    </row>
    <row r="20" spans="1:7" ht="12.75">
      <c r="A20" s="25">
        <v>5</v>
      </c>
      <c r="B20" s="2" t="s">
        <v>5</v>
      </c>
      <c r="C20" s="2" t="s">
        <v>68</v>
      </c>
      <c r="D20" s="2" t="s">
        <v>69</v>
      </c>
      <c r="E20" s="2">
        <v>6</v>
      </c>
      <c r="F20" s="3" t="s">
        <v>7</v>
      </c>
      <c r="G20" s="21" t="s">
        <v>33</v>
      </c>
    </row>
    <row r="21" spans="1:7" ht="12.75">
      <c r="A21" s="25">
        <v>6</v>
      </c>
      <c r="B21" s="2" t="s">
        <v>81</v>
      </c>
      <c r="C21" s="2" t="s">
        <v>83</v>
      </c>
      <c r="D21" s="2" t="s">
        <v>8</v>
      </c>
      <c r="E21" s="2">
        <v>6</v>
      </c>
      <c r="F21" s="3" t="s">
        <v>7</v>
      </c>
      <c r="G21" s="21" t="s">
        <v>34</v>
      </c>
    </row>
    <row r="22" spans="1:7" ht="12.75">
      <c r="A22" s="25">
        <v>7</v>
      </c>
      <c r="B22" s="2" t="s">
        <v>74</v>
      </c>
      <c r="C22" s="2" t="s">
        <v>75</v>
      </c>
      <c r="D22" s="2" t="s">
        <v>69</v>
      </c>
      <c r="E22" s="2">
        <v>6</v>
      </c>
      <c r="F22" s="3" t="s">
        <v>7</v>
      </c>
      <c r="G22" s="21" t="s">
        <v>35</v>
      </c>
    </row>
    <row r="23" spans="1:7" ht="12.75">
      <c r="A23" s="25">
        <v>8</v>
      </c>
      <c r="B23" s="2" t="s">
        <v>81</v>
      </c>
      <c r="C23" s="2" t="s">
        <v>79</v>
      </c>
      <c r="D23" s="2" t="s">
        <v>69</v>
      </c>
      <c r="E23" s="2">
        <v>6</v>
      </c>
      <c r="F23" s="3" t="s">
        <v>7</v>
      </c>
      <c r="G23" s="21" t="s">
        <v>36</v>
      </c>
    </row>
    <row r="24" spans="1:7" ht="13.5" thickBot="1">
      <c r="A24" s="25">
        <v>9</v>
      </c>
      <c r="B24" s="2" t="s">
        <v>16</v>
      </c>
      <c r="C24" s="2" t="s">
        <v>16</v>
      </c>
      <c r="D24" s="2" t="s">
        <v>16</v>
      </c>
      <c r="E24" s="2" t="s">
        <v>16</v>
      </c>
      <c r="F24" s="3" t="s">
        <v>16</v>
      </c>
      <c r="G24" s="28" t="s">
        <v>37</v>
      </c>
    </row>
    <row r="25" ht="13.5" thickTop="1"/>
  </sheetData>
  <conditionalFormatting sqref="E27:E29 E4:E24">
    <cfRule type="cellIs" priority="1" dxfId="0" operator="greaterThan" stopIfTrue="1">
      <formula>5</formula>
    </cfRule>
  </conditionalFormatting>
  <conditionalFormatting sqref="F27:F28 F20:F24">
    <cfRule type="cellIs" priority="2" dxfId="1" operator="greaterThan" stopIfTrue="1">
      <formula>5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L38"/>
  <sheetViews>
    <sheetView showGridLines="0" view="pageBreakPreview" zoomScaleSheetLayoutView="100" workbookViewId="0" topLeftCell="A1">
      <selection activeCell="D48" sqref="D48"/>
    </sheetView>
  </sheetViews>
  <sheetFormatPr defaultColWidth="9.140625" defaultRowHeight="12.75"/>
  <cols>
    <col min="3" max="4" width="13.57421875" style="0" customWidth="1"/>
    <col min="5" max="5" width="13.140625" style="0" customWidth="1"/>
    <col min="6" max="6" width="12.57421875" style="0" customWidth="1"/>
    <col min="7" max="7" width="13.57421875" style="0" customWidth="1"/>
  </cols>
  <sheetData>
    <row r="1" ht="12.75">
      <c r="B1" t="s">
        <v>16</v>
      </c>
    </row>
    <row r="2" ht="13.5" thickBot="1"/>
    <row r="3" spans="2:9" ht="13.5" thickTop="1">
      <c r="B3" s="7" t="str">
        <f>Prezentace!B3</f>
        <v>Jméno</v>
      </c>
      <c r="C3" s="22" t="str">
        <f>Prezentace!C3</f>
        <v>Přijmení</v>
      </c>
      <c r="D3" s="31" t="s">
        <v>52</v>
      </c>
      <c r="E3" s="32" t="s">
        <v>90</v>
      </c>
      <c r="F3" s="32" t="s">
        <v>89</v>
      </c>
      <c r="G3" s="32" t="s">
        <v>91</v>
      </c>
      <c r="H3" s="33" t="s">
        <v>17</v>
      </c>
      <c r="I3" s="39" t="s">
        <v>18</v>
      </c>
    </row>
    <row r="4" spans="2:9" ht="12.75">
      <c r="B4" s="9" t="str">
        <f>Prezentace!B3:B24</f>
        <v>David</v>
      </c>
      <c r="C4" s="23" t="str">
        <f>Prezentace!C3:C24</f>
        <v>Malár</v>
      </c>
      <c r="D4" s="34" t="str">
        <f>Prezentace!G4</f>
        <v>Baltik01</v>
      </c>
      <c r="E4" s="35">
        <v>7</v>
      </c>
      <c r="F4" s="35">
        <v>6</v>
      </c>
      <c r="G4" s="35">
        <v>7</v>
      </c>
      <c r="H4" s="52">
        <f aca="true" t="shared" si="0" ref="H4:H24">SUM(E4:G4)</f>
        <v>20</v>
      </c>
      <c r="I4" s="53">
        <f>RANK(H4,$H$4:$H$14)</f>
        <v>6</v>
      </c>
    </row>
    <row r="5" spans="2:9" ht="12.75">
      <c r="B5" s="9" t="str">
        <f>Prezentace!B4:B25</f>
        <v>Filip</v>
      </c>
      <c r="C5" s="23" t="str">
        <f>Prezentace!C4:C25</f>
        <v>Juhás</v>
      </c>
      <c r="D5" s="34" t="str">
        <f>Prezentace!G5</f>
        <v>Baltik02</v>
      </c>
      <c r="E5" s="35">
        <v>8</v>
      </c>
      <c r="F5" s="35">
        <v>4</v>
      </c>
      <c r="G5" s="35">
        <v>5</v>
      </c>
      <c r="H5" s="52">
        <f t="shared" si="0"/>
        <v>17</v>
      </c>
      <c r="I5" s="53">
        <f aca="true" t="shared" si="1" ref="I5:I14">RANK(H5,$H$4:$H$14)</f>
        <v>7</v>
      </c>
    </row>
    <row r="6" spans="2:9" ht="12.75">
      <c r="B6" s="9" t="str">
        <f>Prezentace!B5:B26</f>
        <v>Petr</v>
      </c>
      <c r="C6" s="23" t="str">
        <f>Prezentace!C5:C26</f>
        <v>Skuthan</v>
      </c>
      <c r="D6" s="34" t="str">
        <f>Prezentace!G6</f>
        <v>Baltik03</v>
      </c>
      <c r="E6" s="35">
        <v>9</v>
      </c>
      <c r="F6" s="35">
        <v>8</v>
      </c>
      <c r="G6" s="35">
        <v>9</v>
      </c>
      <c r="H6" s="52">
        <f t="shared" si="0"/>
        <v>26</v>
      </c>
      <c r="I6" s="53">
        <f t="shared" si="1"/>
        <v>1</v>
      </c>
    </row>
    <row r="7" spans="2:9" ht="12.75">
      <c r="B7" s="9" t="str">
        <f>Prezentace!B6:B27</f>
        <v>Adéla</v>
      </c>
      <c r="C7" s="23" t="str">
        <f>Prezentace!C6:C27</f>
        <v>Adamcová</v>
      </c>
      <c r="D7" s="34" t="str">
        <f>Prezentace!G7</f>
        <v>Baltik04</v>
      </c>
      <c r="E7" s="35">
        <v>4</v>
      </c>
      <c r="F7" s="35">
        <v>3</v>
      </c>
      <c r="G7" s="35">
        <v>2</v>
      </c>
      <c r="H7" s="52">
        <f t="shared" si="0"/>
        <v>9</v>
      </c>
      <c r="I7" s="53">
        <f t="shared" si="1"/>
        <v>11</v>
      </c>
    </row>
    <row r="8" spans="2:9" ht="12.75">
      <c r="B8" s="9" t="str">
        <f>Prezentace!B7:B28</f>
        <v>Tereza </v>
      </c>
      <c r="C8" s="23" t="str">
        <f>Prezentace!C7:C28</f>
        <v>Jílková</v>
      </c>
      <c r="D8" s="34" t="str">
        <f>Prezentace!G8</f>
        <v>Baltik05</v>
      </c>
      <c r="E8" s="35">
        <v>8</v>
      </c>
      <c r="F8" s="35">
        <v>3</v>
      </c>
      <c r="G8" s="35">
        <v>4</v>
      </c>
      <c r="H8" s="52">
        <f t="shared" si="0"/>
        <v>15</v>
      </c>
      <c r="I8" s="53">
        <f t="shared" si="1"/>
        <v>8</v>
      </c>
    </row>
    <row r="9" spans="2:9" ht="12.75">
      <c r="B9" s="9" t="str">
        <f>Prezentace!B8:B29</f>
        <v>Michal </v>
      </c>
      <c r="C9" s="23" t="str">
        <f>Prezentace!C8:C29</f>
        <v>Boháč</v>
      </c>
      <c r="D9" s="34" t="str">
        <f>Prezentace!G9</f>
        <v>Baltik06</v>
      </c>
      <c r="E9" s="35">
        <v>7</v>
      </c>
      <c r="F9" s="35">
        <v>5</v>
      </c>
      <c r="G9" s="35">
        <v>3</v>
      </c>
      <c r="H9" s="52">
        <f t="shared" si="0"/>
        <v>15</v>
      </c>
      <c r="I9" s="53">
        <f t="shared" si="1"/>
        <v>8</v>
      </c>
    </row>
    <row r="10" spans="2:9" ht="12.75">
      <c r="B10" s="9" t="str">
        <f>Prezentace!B9:B30</f>
        <v>Pavel</v>
      </c>
      <c r="C10" s="23" t="str">
        <f>Prezentace!C9:C30</f>
        <v>Štětina</v>
      </c>
      <c r="D10" s="34" t="str">
        <f>Prezentace!G10</f>
        <v>Baltik07</v>
      </c>
      <c r="E10" s="35">
        <v>9</v>
      </c>
      <c r="F10" s="35">
        <v>6</v>
      </c>
      <c r="G10" s="35">
        <v>7</v>
      </c>
      <c r="H10" s="52">
        <f t="shared" si="0"/>
        <v>22</v>
      </c>
      <c r="I10" s="53">
        <f t="shared" si="1"/>
        <v>4</v>
      </c>
    </row>
    <row r="11" spans="2:9" ht="12.75">
      <c r="B11" s="9" t="str">
        <f>Prezentace!B10:B31</f>
        <v>Michal </v>
      </c>
      <c r="C11" s="23" t="str">
        <f>Prezentace!C10:C31</f>
        <v>Reiser</v>
      </c>
      <c r="D11" s="34" t="str">
        <f>Prezentace!G11</f>
        <v>Baltik08</v>
      </c>
      <c r="E11" s="35">
        <v>8</v>
      </c>
      <c r="F11" s="35">
        <v>7</v>
      </c>
      <c r="G11" s="35">
        <v>6</v>
      </c>
      <c r="H11" s="52">
        <f t="shared" si="0"/>
        <v>21</v>
      </c>
      <c r="I11" s="53">
        <f t="shared" si="1"/>
        <v>5</v>
      </c>
    </row>
    <row r="12" spans="2:9" ht="12.75">
      <c r="B12" s="9" t="str">
        <f>Prezentace!B11:B32</f>
        <v>Jan </v>
      </c>
      <c r="C12" s="23" t="str">
        <f>Prezentace!C11:C32</f>
        <v>Valeš</v>
      </c>
      <c r="D12" s="34" t="str">
        <f>Prezentace!G12</f>
        <v>baltik09</v>
      </c>
      <c r="E12" s="35">
        <v>9</v>
      </c>
      <c r="F12" s="35">
        <v>9</v>
      </c>
      <c r="G12" s="35">
        <v>6</v>
      </c>
      <c r="H12" s="52">
        <f t="shared" si="0"/>
        <v>24</v>
      </c>
      <c r="I12" s="53">
        <f t="shared" si="1"/>
        <v>3</v>
      </c>
    </row>
    <row r="13" spans="2:12" ht="12.75">
      <c r="B13" s="9" t="str">
        <f>Prezentace!B12:B33</f>
        <v>Kryštof</v>
      </c>
      <c r="C13" s="23" t="str">
        <f>Prezentace!C12:C33</f>
        <v>Piorecký</v>
      </c>
      <c r="D13" s="34" t="str">
        <f>Prezentace!G13</f>
        <v>Baltik10</v>
      </c>
      <c r="E13" s="35">
        <v>5</v>
      </c>
      <c r="F13" s="35">
        <v>1</v>
      </c>
      <c r="G13" s="35">
        <v>6</v>
      </c>
      <c r="H13" s="52">
        <f t="shared" si="0"/>
        <v>12</v>
      </c>
      <c r="I13" s="53">
        <f t="shared" si="1"/>
        <v>10</v>
      </c>
      <c r="L13" t="s">
        <v>16</v>
      </c>
    </row>
    <row r="14" spans="2:9" ht="12.75">
      <c r="B14" s="9" t="str">
        <f>Prezentace!B13:B34</f>
        <v>Vít </v>
      </c>
      <c r="C14" s="23" t="str">
        <f>Prezentace!C13:C34</f>
        <v>Piorecký</v>
      </c>
      <c r="D14" s="34" t="str">
        <f>Prezentace!G14</f>
        <v>Baltik 11</v>
      </c>
      <c r="E14" s="35">
        <v>9</v>
      </c>
      <c r="F14" s="35">
        <v>8</v>
      </c>
      <c r="G14" s="35">
        <v>9</v>
      </c>
      <c r="H14" s="52">
        <f t="shared" si="0"/>
        <v>26</v>
      </c>
      <c r="I14" s="53">
        <f t="shared" si="1"/>
        <v>1</v>
      </c>
    </row>
    <row r="15" spans="2:9" ht="12.75">
      <c r="B15" s="20" t="s">
        <v>16</v>
      </c>
      <c r="C15" s="24" t="s">
        <v>16</v>
      </c>
      <c r="D15" s="36" t="s">
        <v>16</v>
      </c>
      <c r="E15" s="37"/>
      <c r="F15" s="37"/>
      <c r="G15" s="37"/>
      <c r="H15" s="50" t="s">
        <v>16</v>
      </c>
      <c r="I15" s="54" t="s">
        <v>16</v>
      </c>
    </row>
    <row r="16" spans="2:9" ht="12.75">
      <c r="B16" s="9" t="str">
        <f>Prezentace!B15:B36</f>
        <v>Ondřej </v>
      </c>
      <c r="C16" s="23" t="str">
        <f>Prezentace!C15:C36</f>
        <v>Adamec</v>
      </c>
      <c r="D16" s="34" t="str">
        <f>Prezentace!G16</f>
        <v>Baltik12</v>
      </c>
      <c r="E16" s="35">
        <v>9</v>
      </c>
      <c r="F16" s="35">
        <v>3</v>
      </c>
      <c r="G16" s="35">
        <v>5</v>
      </c>
      <c r="H16" s="52">
        <f t="shared" si="0"/>
        <v>17</v>
      </c>
      <c r="I16" s="53">
        <f>RANK(H16,$H$16:$H$24)</f>
        <v>7</v>
      </c>
    </row>
    <row r="17" spans="2:9" ht="12.75">
      <c r="B17" s="9" t="str">
        <f>Prezentace!B16:B37</f>
        <v>Jakub</v>
      </c>
      <c r="C17" s="23" t="str">
        <f>Prezentace!C16:C37</f>
        <v>Kyzek</v>
      </c>
      <c r="D17" s="34" t="str">
        <f>Prezentace!G17</f>
        <v>Baltik13</v>
      </c>
      <c r="E17" s="35">
        <v>9</v>
      </c>
      <c r="F17" s="35">
        <v>8</v>
      </c>
      <c r="G17" s="35">
        <v>8</v>
      </c>
      <c r="H17" s="52">
        <f t="shared" si="0"/>
        <v>25</v>
      </c>
      <c r="I17" s="53">
        <f aca="true" t="shared" si="2" ref="I17:I24">RANK(H17,$H$16:$H$24)</f>
        <v>1</v>
      </c>
    </row>
    <row r="18" spans="2:9" ht="12.75">
      <c r="B18" s="9" t="str">
        <f>Prezentace!B17:B38</f>
        <v>Jiří</v>
      </c>
      <c r="C18" s="23" t="str">
        <f>Prezentace!C17:C38</f>
        <v>Slatinský</v>
      </c>
      <c r="D18" s="34" t="str">
        <f>Prezentace!G18</f>
        <v>Baltik14</v>
      </c>
      <c r="E18" s="35">
        <v>8</v>
      </c>
      <c r="F18" s="35">
        <v>3</v>
      </c>
      <c r="G18" s="35">
        <v>6</v>
      </c>
      <c r="H18" s="52">
        <f t="shared" si="0"/>
        <v>17</v>
      </c>
      <c r="I18" s="53">
        <f t="shared" si="2"/>
        <v>7</v>
      </c>
    </row>
    <row r="19" spans="2:9" ht="12.75">
      <c r="B19" s="9" t="str">
        <f>Prezentace!B18:B39</f>
        <v>Filip</v>
      </c>
      <c r="C19" s="23" t="str">
        <f>Prezentace!C18:C39</f>
        <v>Hanousek</v>
      </c>
      <c r="D19" s="34" t="str">
        <f>Prezentace!G19</f>
        <v>Baltik15</v>
      </c>
      <c r="E19" s="35">
        <v>9</v>
      </c>
      <c r="F19" s="35">
        <v>3</v>
      </c>
      <c r="G19" s="35">
        <v>9</v>
      </c>
      <c r="H19" s="52">
        <f t="shared" si="0"/>
        <v>21</v>
      </c>
      <c r="I19" s="53">
        <f t="shared" si="2"/>
        <v>5</v>
      </c>
    </row>
    <row r="20" spans="2:9" ht="12.75">
      <c r="B20" s="9" t="str">
        <f>Prezentace!B19:B40</f>
        <v>Jan</v>
      </c>
      <c r="C20" s="23" t="str">
        <f>Prezentace!C19:C40</f>
        <v>Vlk</v>
      </c>
      <c r="D20" s="34" t="str">
        <f>Prezentace!G20</f>
        <v>Baltik16</v>
      </c>
      <c r="E20" s="35">
        <v>7</v>
      </c>
      <c r="F20" s="35">
        <v>8</v>
      </c>
      <c r="G20" s="35">
        <v>7</v>
      </c>
      <c r="H20" s="52">
        <f t="shared" si="0"/>
        <v>22</v>
      </c>
      <c r="I20" s="53">
        <f t="shared" si="2"/>
        <v>2</v>
      </c>
    </row>
    <row r="21" spans="2:9" ht="12.75">
      <c r="B21" s="9" t="str">
        <f>Prezentace!B20:B41</f>
        <v>Martin</v>
      </c>
      <c r="C21" s="23" t="str">
        <f>Prezentace!C20:C41</f>
        <v>Lebeda</v>
      </c>
      <c r="D21" s="34" t="str">
        <f>Prezentace!G21</f>
        <v>Baltik17</v>
      </c>
      <c r="E21" s="35">
        <v>9</v>
      </c>
      <c r="F21" s="35">
        <v>6</v>
      </c>
      <c r="G21" s="35">
        <v>6</v>
      </c>
      <c r="H21" s="52">
        <f t="shared" si="0"/>
        <v>21</v>
      </c>
      <c r="I21" s="53">
        <f t="shared" si="2"/>
        <v>5</v>
      </c>
    </row>
    <row r="22" spans="2:9" ht="12.75">
      <c r="B22" s="9" t="str">
        <f>Prezentace!B21:B42</f>
        <v>Vojtěch </v>
      </c>
      <c r="C22" s="23" t="str">
        <f>Prezentace!C21:C42</f>
        <v>Racek</v>
      </c>
      <c r="D22" s="34" t="str">
        <f>Prezentace!G22</f>
        <v>Baltik18</v>
      </c>
      <c r="E22" s="35">
        <v>9</v>
      </c>
      <c r="F22" s="35">
        <v>7</v>
      </c>
      <c r="G22" s="35">
        <v>6</v>
      </c>
      <c r="H22" s="52">
        <f t="shared" si="0"/>
        <v>22</v>
      </c>
      <c r="I22" s="53">
        <f t="shared" si="2"/>
        <v>2</v>
      </c>
    </row>
    <row r="23" spans="2:9" ht="12.75">
      <c r="B23" s="9" t="str">
        <f>Prezentace!B22:B43</f>
        <v>Martin</v>
      </c>
      <c r="C23" s="23" t="str">
        <f>Prezentace!C22:C43</f>
        <v>Sládek</v>
      </c>
      <c r="D23" s="34" t="str">
        <f>Prezentace!G23</f>
        <v>Baltik19</v>
      </c>
      <c r="E23" s="35">
        <v>9</v>
      </c>
      <c r="F23" s="35">
        <v>7</v>
      </c>
      <c r="G23" s="35">
        <v>6</v>
      </c>
      <c r="H23" s="52">
        <f t="shared" si="0"/>
        <v>22</v>
      </c>
      <c r="I23" s="53">
        <f t="shared" si="2"/>
        <v>2</v>
      </c>
    </row>
    <row r="24" spans="2:9" ht="13.5" thickBot="1">
      <c r="B24" s="56" t="str">
        <f>Prezentace!B23:B44</f>
        <v> </v>
      </c>
      <c r="C24" s="57" t="str">
        <f>Prezentace!C23:C44</f>
        <v> </v>
      </c>
      <c r="D24" s="58" t="str">
        <f>Prezentace!G24</f>
        <v>Baltik20</v>
      </c>
      <c r="E24" s="38">
        <v>0</v>
      </c>
      <c r="F24" s="38">
        <v>0</v>
      </c>
      <c r="G24" s="38">
        <v>0</v>
      </c>
      <c r="H24" s="59">
        <f t="shared" si="0"/>
        <v>0</v>
      </c>
      <c r="I24" s="60">
        <f t="shared" si="2"/>
        <v>9</v>
      </c>
    </row>
    <row r="25" ht="13.5" thickTop="1">
      <c r="B25" t="s">
        <v>16</v>
      </c>
    </row>
    <row r="26" spans="2:9" ht="12.75">
      <c r="B26" t="s">
        <v>16</v>
      </c>
      <c r="C26" s="40"/>
      <c r="D26" s="40"/>
      <c r="E26" s="40"/>
      <c r="F26" s="40"/>
      <c r="G26" s="40"/>
      <c r="H26" s="40"/>
      <c r="I26" s="40"/>
    </row>
    <row r="27" spans="2:9" ht="12.75">
      <c r="B27" t="s">
        <v>16</v>
      </c>
      <c r="C27" s="40"/>
      <c r="D27" s="40"/>
      <c r="E27" s="40"/>
      <c r="F27" s="41"/>
      <c r="G27" s="41"/>
      <c r="H27" s="41"/>
      <c r="I27" s="40"/>
    </row>
    <row r="28" spans="3:9" ht="12.75">
      <c r="C28" s="40"/>
      <c r="D28" s="40"/>
      <c r="E28" s="40"/>
      <c r="F28" s="42"/>
      <c r="G28" s="42"/>
      <c r="H28" s="41"/>
      <c r="I28" s="40"/>
    </row>
    <row r="29" spans="3:9" ht="12.75">
      <c r="C29" s="40"/>
      <c r="E29" s="40"/>
      <c r="F29" s="42"/>
      <c r="G29" s="42"/>
      <c r="H29" s="41"/>
      <c r="I29" s="40"/>
    </row>
    <row r="30" spans="3:9" ht="12.75">
      <c r="C30" s="40"/>
      <c r="D30" s="40"/>
      <c r="E30" s="40"/>
      <c r="F30" s="42"/>
      <c r="G30" s="42"/>
      <c r="H30" s="41"/>
      <c r="I30" s="40"/>
    </row>
    <row r="31" spans="3:9" ht="12.75">
      <c r="C31" s="40"/>
      <c r="D31" s="40"/>
      <c r="E31" s="40"/>
      <c r="F31" s="42"/>
      <c r="G31" s="42"/>
      <c r="H31" s="41"/>
      <c r="I31" s="40"/>
    </row>
    <row r="32" spans="3:9" ht="12.75">
      <c r="C32" s="40"/>
      <c r="D32" s="40"/>
      <c r="G32" s="42"/>
      <c r="H32" s="41"/>
      <c r="I32" s="40"/>
    </row>
    <row r="33" spans="3:9" ht="12.75">
      <c r="C33" s="40"/>
      <c r="D33" s="40"/>
      <c r="E33" s="40"/>
      <c r="F33" s="42"/>
      <c r="G33" s="42"/>
      <c r="H33" s="41"/>
      <c r="I33" s="40"/>
    </row>
    <row r="34" spans="3:9" ht="12.75">
      <c r="C34" s="40"/>
      <c r="D34" s="40"/>
      <c r="E34" s="40"/>
      <c r="F34" s="42"/>
      <c r="G34" s="42"/>
      <c r="H34" s="41"/>
      <c r="I34" s="40"/>
    </row>
    <row r="35" spans="3:9" ht="13.5" thickBot="1">
      <c r="C35" s="40"/>
      <c r="D35" s="40"/>
      <c r="E35" s="40"/>
      <c r="F35" s="41"/>
      <c r="G35" s="41"/>
      <c r="H35" s="41"/>
      <c r="I35" s="40"/>
    </row>
    <row r="36" spans="3:9" ht="13.5" thickBot="1">
      <c r="C36" s="40"/>
      <c r="D36" s="40"/>
      <c r="E36" s="40"/>
      <c r="F36" s="44"/>
      <c r="G36" s="41"/>
      <c r="H36" s="41"/>
      <c r="I36" s="40"/>
    </row>
    <row r="37" spans="3:9" ht="12.75">
      <c r="C37" s="40"/>
      <c r="D37" s="40"/>
      <c r="E37" s="40"/>
      <c r="G37" s="41"/>
      <c r="H37" s="41"/>
      <c r="I37" s="40"/>
    </row>
    <row r="38" spans="6:8" ht="12.75">
      <c r="F38" s="43"/>
      <c r="G38" s="41"/>
      <c r="H38" s="43"/>
    </row>
  </sheetData>
  <printOptions/>
  <pageMargins left="0.75" right="0.75" top="1" bottom="1" header="0.4921259845" footer="0.4921259845"/>
  <pageSetup horizontalDpi="600" verticalDpi="600" orientation="portrait" paperSize="9" scale="8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3:K26"/>
  <sheetViews>
    <sheetView showGridLines="0" workbookViewId="0" topLeftCell="A1">
      <selection activeCell="I36" sqref="I36"/>
    </sheetView>
  </sheetViews>
  <sheetFormatPr defaultColWidth="9.140625" defaultRowHeight="12.75"/>
  <cols>
    <col min="2" max="2" width="11.421875" style="0" customWidth="1"/>
    <col min="3" max="4" width="13.8515625" style="0" customWidth="1"/>
    <col min="9" max="9" width="10.8515625" style="0" customWidth="1"/>
  </cols>
  <sheetData>
    <row r="2" ht="13.5" thickBot="1"/>
    <row r="3" spans="2:11" ht="13.5" thickTop="1">
      <c r="B3" s="7"/>
      <c r="C3" s="8"/>
      <c r="D3" s="8" t="s">
        <v>52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17</v>
      </c>
      <c r="K3" s="10" t="s">
        <v>18</v>
      </c>
    </row>
    <row r="4" spans="2:11" ht="12.75">
      <c r="B4" s="1" t="str">
        <f>Prezentace!B3:B24</f>
        <v>David</v>
      </c>
      <c r="C4" s="2" t="str">
        <f>Prezentace!C4</f>
        <v>Malár</v>
      </c>
      <c r="D4" s="21" t="str">
        <f>Prezentace!G4</f>
        <v>Baltik01</v>
      </c>
      <c r="E4" s="2">
        <v>5</v>
      </c>
      <c r="F4" s="2">
        <v>6</v>
      </c>
      <c r="G4" s="2">
        <v>4</v>
      </c>
      <c r="H4" s="2">
        <v>5</v>
      </c>
      <c r="I4" s="2"/>
      <c r="J4" s="19">
        <f>SUM(E4:I4)</f>
        <v>20</v>
      </c>
      <c r="K4" s="18">
        <v>2</v>
      </c>
    </row>
    <row r="5" spans="2:11" ht="12.75">
      <c r="B5" s="1" t="str">
        <f>Prezentace!B4:B25</f>
        <v>Filip</v>
      </c>
      <c r="C5" s="2" t="str">
        <f>Prezentace!C5</f>
        <v>Juhás</v>
      </c>
      <c r="D5" s="21" t="str">
        <f>Prezentace!G5</f>
        <v>Baltik02</v>
      </c>
      <c r="E5" s="2">
        <v>1</v>
      </c>
      <c r="F5" s="2">
        <v>2</v>
      </c>
      <c r="G5" s="2">
        <v>3</v>
      </c>
      <c r="H5" s="2">
        <v>2</v>
      </c>
      <c r="I5" s="2"/>
      <c r="J5" s="19">
        <f aca="true" t="shared" si="0" ref="J5:J26">SUM(E5:I5)</f>
        <v>8</v>
      </c>
      <c r="K5" s="18">
        <v>8</v>
      </c>
    </row>
    <row r="6" spans="2:11" ht="12.75">
      <c r="B6" s="1" t="str">
        <f>Prezentace!B5:B26</f>
        <v>Petr</v>
      </c>
      <c r="C6" s="2" t="str">
        <f>Prezentace!C6</f>
        <v>Skuthan</v>
      </c>
      <c r="D6" s="21" t="str">
        <f>Prezentace!G6</f>
        <v>Baltik03</v>
      </c>
      <c r="E6" s="2">
        <v>5</v>
      </c>
      <c r="F6" s="2">
        <v>3</v>
      </c>
      <c r="G6" s="2">
        <v>5</v>
      </c>
      <c r="H6" s="2">
        <v>3</v>
      </c>
      <c r="I6" s="2"/>
      <c r="J6" s="19">
        <f t="shared" si="0"/>
        <v>16</v>
      </c>
      <c r="K6" s="18">
        <v>5</v>
      </c>
    </row>
    <row r="7" spans="2:11" ht="12.75">
      <c r="B7" s="1" t="str">
        <f>Prezentace!B6:B27</f>
        <v>Adéla</v>
      </c>
      <c r="C7" s="2" t="str">
        <f>Prezentace!C7</f>
        <v>Adamcová</v>
      </c>
      <c r="D7" s="21" t="str">
        <f>Prezentace!G7</f>
        <v>Baltik04</v>
      </c>
      <c r="E7" s="2">
        <v>4</v>
      </c>
      <c r="F7" s="2">
        <v>3</v>
      </c>
      <c r="G7" s="2">
        <v>4</v>
      </c>
      <c r="H7" s="2">
        <v>3</v>
      </c>
      <c r="I7" s="2"/>
      <c r="J7" s="19">
        <f t="shared" si="0"/>
        <v>14</v>
      </c>
      <c r="K7" s="18">
        <v>7</v>
      </c>
    </row>
    <row r="8" spans="2:11" ht="12.75">
      <c r="B8" s="1" t="str">
        <f>Prezentace!B7:B28</f>
        <v>Tereza </v>
      </c>
      <c r="C8" s="2" t="str">
        <f>Prezentace!C8</f>
        <v>Jílková</v>
      </c>
      <c r="D8" s="21" t="str">
        <f>Prezentace!G8</f>
        <v>Baltik05</v>
      </c>
      <c r="E8" s="2">
        <v>4</v>
      </c>
      <c r="F8" s="2">
        <v>4</v>
      </c>
      <c r="G8" s="2">
        <v>6</v>
      </c>
      <c r="H8" s="2">
        <v>4</v>
      </c>
      <c r="I8" s="2"/>
      <c r="J8" s="19">
        <f t="shared" si="0"/>
        <v>18</v>
      </c>
      <c r="K8" s="18">
        <v>4</v>
      </c>
    </row>
    <row r="9" spans="2:11" ht="12.75">
      <c r="B9" s="1" t="str">
        <f>Prezentace!B8:B29</f>
        <v>Michal </v>
      </c>
      <c r="C9" s="2" t="str">
        <f>Prezentace!C9</f>
        <v>Boháč</v>
      </c>
      <c r="D9" s="21" t="str">
        <f>Prezentace!G9</f>
        <v>Baltik06</v>
      </c>
      <c r="E9" s="2">
        <v>3</v>
      </c>
      <c r="F9" s="2">
        <v>4</v>
      </c>
      <c r="G9" s="2">
        <v>5</v>
      </c>
      <c r="H9" s="2">
        <v>3</v>
      </c>
      <c r="I9" s="2"/>
      <c r="J9" s="19">
        <f t="shared" si="0"/>
        <v>15</v>
      </c>
      <c r="K9" s="18">
        <v>6</v>
      </c>
    </row>
    <row r="10" spans="2:11" ht="12.75">
      <c r="B10" s="1" t="str">
        <f>Prezentace!B9:B30</f>
        <v>Pavel</v>
      </c>
      <c r="C10" s="2" t="str">
        <f>Prezentace!C10</f>
        <v>Štětina</v>
      </c>
      <c r="D10" s="21" t="str">
        <f>Prezentace!G10</f>
        <v>Baltik07</v>
      </c>
      <c r="E10" s="2">
        <v>4</v>
      </c>
      <c r="F10" s="2">
        <v>6</v>
      </c>
      <c r="G10" s="2">
        <v>4</v>
      </c>
      <c r="H10" s="2">
        <v>4</v>
      </c>
      <c r="I10" s="2"/>
      <c r="J10" s="19">
        <f t="shared" si="0"/>
        <v>18</v>
      </c>
      <c r="K10" s="18">
        <v>4</v>
      </c>
    </row>
    <row r="11" spans="2:11" ht="12.75">
      <c r="B11" s="1" t="str">
        <f>Prezentace!B10:B31</f>
        <v>Michal </v>
      </c>
      <c r="C11" s="2" t="str">
        <f>Prezentace!C11</f>
        <v>Reiser</v>
      </c>
      <c r="D11" s="21" t="str">
        <f>Prezentace!G11</f>
        <v>Baltik08</v>
      </c>
      <c r="E11" s="2">
        <v>6</v>
      </c>
      <c r="F11" s="2">
        <v>4</v>
      </c>
      <c r="G11" s="2">
        <v>6</v>
      </c>
      <c r="H11" s="2">
        <v>6</v>
      </c>
      <c r="I11" s="2"/>
      <c r="J11" s="19">
        <f t="shared" si="0"/>
        <v>22</v>
      </c>
      <c r="K11" s="18">
        <v>1</v>
      </c>
    </row>
    <row r="12" spans="2:11" ht="12.75">
      <c r="B12" s="1" t="str">
        <f>Prezentace!B11:B32</f>
        <v>Jan </v>
      </c>
      <c r="C12" s="2" t="str">
        <f>Prezentace!C12</f>
        <v>Valeš</v>
      </c>
      <c r="D12" s="21" t="str">
        <f>Prezentace!G12</f>
        <v>baltik09</v>
      </c>
      <c r="E12" s="2">
        <v>5</v>
      </c>
      <c r="F12" s="2">
        <v>5</v>
      </c>
      <c r="G12" s="2">
        <v>5</v>
      </c>
      <c r="H12" s="2">
        <v>4</v>
      </c>
      <c r="I12" s="2"/>
      <c r="J12" s="19">
        <f t="shared" si="0"/>
        <v>19</v>
      </c>
      <c r="K12" s="18">
        <v>3</v>
      </c>
    </row>
    <row r="13" spans="2:11" ht="12.75">
      <c r="B13" s="1" t="str">
        <f>Prezentace!B12:B33</f>
        <v>Kryštof</v>
      </c>
      <c r="C13" s="2" t="str">
        <f>Prezentace!C13</f>
        <v>Piorecký</v>
      </c>
      <c r="D13" s="21" t="str">
        <f>Prezentace!G13</f>
        <v>Baltik10</v>
      </c>
      <c r="E13" s="2">
        <v>4</v>
      </c>
      <c r="F13" s="2">
        <v>3</v>
      </c>
      <c r="G13" s="2">
        <v>4</v>
      </c>
      <c r="H13" s="2">
        <v>3</v>
      </c>
      <c r="I13" s="2"/>
      <c r="J13" s="19">
        <f t="shared" si="0"/>
        <v>14</v>
      </c>
      <c r="K13" s="18">
        <v>7</v>
      </c>
    </row>
    <row r="14" spans="2:11" ht="12.75">
      <c r="B14" s="1" t="str">
        <f>Prezentace!B13:B34</f>
        <v>Vít </v>
      </c>
      <c r="C14" s="2" t="str">
        <f>Prezentace!C14</f>
        <v>Piorecký</v>
      </c>
      <c r="D14" s="21" t="str">
        <f>Prezentace!G14</f>
        <v>Baltik 11</v>
      </c>
      <c r="E14" s="2">
        <v>5</v>
      </c>
      <c r="F14" s="2">
        <v>6</v>
      </c>
      <c r="G14" s="2">
        <v>6</v>
      </c>
      <c r="H14" s="2">
        <v>5</v>
      </c>
      <c r="I14" s="2"/>
      <c r="J14" s="19">
        <f t="shared" si="0"/>
        <v>22</v>
      </c>
      <c r="K14" s="18">
        <v>1</v>
      </c>
    </row>
    <row r="15" spans="2:11" ht="12.75">
      <c r="B15" s="20" t="s">
        <v>16</v>
      </c>
      <c r="C15" s="47" t="s">
        <v>16</v>
      </c>
      <c r="D15" s="48" t="s">
        <v>16</v>
      </c>
      <c r="E15" s="47"/>
      <c r="F15" s="47"/>
      <c r="G15" s="47" t="s">
        <v>16</v>
      </c>
      <c r="H15" s="47"/>
      <c r="I15" s="47"/>
      <c r="J15" s="48">
        <f t="shared" si="0"/>
        <v>0</v>
      </c>
      <c r="K15" s="49" t="s">
        <v>64</v>
      </c>
    </row>
    <row r="16" spans="2:11" ht="12.75">
      <c r="B16" s="1" t="str">
        <f>Prezentace!B15:B36</f>
        <v>Ondřej </v>
      </c>
      <c r="C16" s="2" t="str">
        <f>Prezentace!C16</f>
        <v>Adamec</v>
      </c>
      <c r="D16" s="21" t="str">
        <f>Prezentace!G16</f>
        <v>Baltik12</v>
      </c>
      <c r="E16" s="2">
        <v>7</v>
      </c>
      <c r="F16" s="2">
        <v>6</v>
      </c>
      <c r="G16" s="2">
        <v>7</v>
      </c>
      <c r="H16" s="2">
        <v>7</v>
      </c>
      <c r="I16" s="2"/>
      <c r="J16" s="19">
        <f t="shared" si="0"/>
        <v>27</v>
      </c>
      <c r="K16" s="18">
        <f aca="true" t="shared" si="1" ref="K16:K26">RANK(J16,$J$14:$J$26)</f>
        <v>6</v>
      </c>
    </row>
    <row r="17" spans="2:11" ht="12.75">
      <c r="B17" s="1" t="str">
        <f>Prezentace!B16:B37</f>
        <v>Jakub</v>
      </c>
      <c r="C17" s="2" t="str">
        <f>Prezentace!C17</f>
        <v>Kyzek</v>
      </c>
      <c r="D17" s="21" t="str">
        <f>Prezentace!G17</f>
        <v>Baltik13</v>
      </c>
      <c r="E17" s="2">
        <v>9</v>
      </c>
      <c r="F17" s="2">
        <v>7</v>
      </c>
      <c r="G17" s="2">
        <v>7</v>
      </c>
      <c r="H17" s="2">
        <v>8</v>
      </c>
      <c r="I17" s="2"/>
      <c r="J17" s="19">
        <f t="shared" si="0"/>
        <v>31</v>
      </c>
      <c r="K17" s="18">
        <f t="shared" si="1"/>
        <v>2</v>
      </c>
    </row>
    <row r="18" spans="2:11" ht="12.75">
      <c r="B18" s="1" t="str">
        <f>Prezentace!B17:B38</f>
        <v>Jiří</v>
      </c>
      <c r="C18" s="2" t="str">
        <f>Prezentace!C18</f>
        <v>Slatinský</v>
      </c>
      <c r="D18" s="21" t="str">
        <f>Prezentace!G18</f>
        <v>Baltik14</v>
      </c>
      <c r="E18" s="2">
        <v>4</v>
      </c>
      <c r="F18" s="2">
        <v>5</v>
      </c>
      <c r="G18" s="2">
        <v>6</v>
      </c>
      <c r="H18" s="2">
        <v>4</v>
      </c>
      <c r="I18" s="2"/>
      <c r="J18" s="19">
        <f t="shared" si="0"/>
        <v>19</v>
      </c>
      <c r="K18" s="18">
        <f t="shared" si="1"/>
        <v>8</v>
      </c>
    </row>
    <row r="19" spans="2:11" ht="12.75">
      <c r="B19" s="1" t="str">
        <f>Prezentace!B18:B39</f>
        <v>Filip</v>
      </c>
      <c r="C19" s="2" t="str">
        <f>Prezentace!C19</f>
        <v>Hanousek</v>
      </c>
      <c r="D19" s="21" t="str">
        <f>Prezentace!G19</f>
        <v>Baltik15</v>
      </c>
      <c r="E19" s="2">
        <v>8</v>
      </c>
      <c r="F19" s="2">
        <v>6</v>
      </c>
      <c r="G19" s="2">
        <v>7</v>
      </c>
      <c r="H19" s="2">
        <v>7</v>
      </c>
      <c r="I19" s="2"/>
      <c r="J19" s="19">
        <f t="shared" si="0"/>
        <v>28</v>
      </c>
      <c r="K19" s="18">
        <f t="shared" si="1"/>
        <v>4</v>
      </c>
    </row>
    <row r="20" spans="2:11" ht="12.75">
      <c r="B20" s="1" t="str">
        <f>Prezentace!B19:B40</f>
        <v>Jan</v>
      </c>
      <c r="C20" s="2" t="str">
        <f>Prezentace!C20</f>
        <v>Vlk</v>
      </c>
      <c r="D20" s="21" t="str">
        <f>Prezentace!G20</f>
        <v>Baltik16</v>
      </c>
      <c r="E20" s="2">
        <v>10</v>
      </c>
      <c r="F20" s="2">
        <v>7</v>
      </c>
      <c r="G20" s="2">
        <v>8</v>
      </c>
      <c r="H20" s="2">
        <v>8</v>
      </c>
      <c r="I20" s="2"/>
      <c r="J20" s="19">
        <f t="shared" si="0"/>
        <v>33</v>
      </c>
      <c r="K20" s="18">
        <f t="shared" si="1"/>
        <v>1</v>
      </c>
    </row>
    <row r="21" spans="2:11" ht="12.75">
      <c r="B21" s="1" t="str">
        <f>Prezentace!B20:B41</f>
        <v>Martin</v>
      </c>
      <c r="C21" s="2" t="str">
        <f>Prezentace!C21</f>
        <v>Lebeda</v>
      </c>
      <c r="D21" s="21" t="str">
        <f>Prezentace!G21</f>
        <v>Baltik17</v>
      </c>
      <c r="E21" s="2">
        <v>4</v>
      </c>
      <c r="F21" s="2">
        <v>2</v>
      </c>
      <c r="G21" s="2">
        <v>5</v>
      </c>
      <c r="H21" s="2">
        <v>3</v>
      </c>
      <c r="I21" s="2"/>
      <c r="J21" s="19">
        <f t="shared" si="0"/>
        <v>14</v>
      </c>
      <c r="K21" s="18">
        <f t="shared" si="1"/>
        <v>9</v>
      </c>
    </row>
    <row r="22" spans="2:11" ht="12.75">
      <c r="B22" s="1" t="str">
        <f>Prezentace!B21:B42</f>
        <v>Vojtěch </v>
      </c>
      <c r="C22" s="2" t="str">
        <f>Prezentace!C22</f>
        <v>Racek</v>
      </c>
      <c r="D22" s="21" t="str">
        <f>Prezentace!G22</f>
        <v>Baltik18</v>
      </c>
      <c r="E22" s="2">
        <v>7</v>
      </c>
      <c r="F22" s="2">
        <v>6</v>
      </c>
      <c r="G22" s="2">
        <v>9</v>
      </c>
      <c r="H22" s="2">
        <v>6</v>
      </c>
      <c r="I22" s="2"/>
      <c r="J22" s="19">
        <f t="shared" si="0"/>
        <v>28</v>
      </c>
      <c r="K22" s="18">
        <f t="shared" si="1"/>
        <v>4</v>
      </c>
    </row>
    <row r="23" spans="2:11" ht="12.75">
      <c r="B23" s="1" t="str">
        <f>Prezentace!B22:B43</f>
        <v>Martin</v>
      </c>
      <c r="C23" s="2" t="str">
        <f>Prezentace!C23</f>
        <v>Sládek</v>
      </c>
      <c r="D23" s="21" t="str">
        <f>Prezentace!G23</f>
        <v>Baltik19</v>
      </c>
      <c r="E23" s="2">
        <v>6</v>
      </c>
      <c r="F23" s="2">
        <v>5</v>
      </c>
      <c r="G23" s="2">
        <v>10</v>
      </c>
      <c r="H23" s="2">
        <v>8</v>
      </c>
      <c r="I23" s="2"/>
      <c r="J23" s="19">
        <f t="shared" si="0"/>
        <v>29</v>
      </c>
      <c r="K23" s="18">
        <f t="shared" si="1"/>
        <v>3</v>
      </c>
    </row>
    <row r="24" spans="2:11" ht="12.75">
      <c r="B24" s="1" t="str">
        <f>Prezentace!B23:B44</f>
        <v> </v>
      </c>
      <c r="C24" s="2" t="str">
        <f>Prezentace!C24</f>
        <v> </v>
      </c>
      <c r="D24" s="21" t="str">
        <f>Prezentace!G24</f>
        <v>Baltik20</v>
      </c>
      <c r="E24" s="2"/>
      <c r="F24" s="2"/>
      <c r="G24" s="2"/>
      <c r="H24" s="2"/>
      <c r="I24" s="2"/>
      <c r="J24" s="19">
        <f t="shared" si="0"/>
        <v>0</v>
      </c>
      <c r="K24" s="18">
        <f t="shared" si="1"/>
        <v>10</v>
      </c>
    </row>
    <row r="25" spans="2:11" ht="12.75">
      <c r="B25" s="1" t="s">
        <v>16</v>
      </c>
      <c r="C25" s="2" t="s">
        <v>16</v>
      </c>
      <c r="D25" s="21" t="s">
        <v>16</v>
      </c>
      <c r="E25" s="2"/>
      <c r="F25" s="2"/>
      <c r="G25" s="2"/>
      <c r="H25" s="2"/>
      <c r="I25" s="2"/>
      <c r="J25" s="19">
        <f t="shared" si="0"/>
        <v>0</v>
      </c>
      <c r="K25" s="18">
        <f t="shared" si="1"/>
        <v>10</v>
      </c>
    </row>
    <row r="26" spans="2:11" ht="13.5" thickBot="1">
      <c r="B26" s="4"/>
      <c r="C26" s="5" t="s">
        <v>16</v>
      </c>
      <c r="D26" s="28" t="s">
        <v>16</v>
      </c>
      <c r="E26" s="5"/>
      <c r="F26" s="5"/>
      <c r="G26" s="5"/>
      <c r="H26" s="5"/>
      <c r="I26" s="5"/>
      <c r="J26" s="29">
        <f t="shared" si="0"/>
        <v>0</v>
      </c>
      <c r="K26" s="30">
        <f t="shared" si="1"/>
        <v>10</v>
      </c>
    </row>
    <row r="27" ht="13.5" thickTop="1"/>
  </sheetData>
  <printOptions/>
  <pageMargins left="0.75" right="0.75" top="1" bottom="1" header="0.4921259845" footer="0.492125984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3:I23"/>
  <sheetViews>
    <sheetView showGridLines="0" tabSelected="1" workbookViewId="0" topLeftCell="A1">
      <selection activeCell="G27" sqref="G27"/>
    </sheetView>
  </sheetViews>
  <sheetFormatPr defaultColWidth="9.140625" defaultRowHeight="12.75"/>
  <cols>
    <col min="3" max="3" width="11.8515625" style="0" customWidth="1"/>
    <col min="4" max="4" width="12.421875" style="0" customWidth="1"/>
    <col min="5" max="5" width="14.421875" style="0" customWidth="1"/>
    <col min="6" max="6" width="12.28125" style="0" customWidth="1"/>
    <col min="7" max="7" width="24.57421875" style="0" customWidth="1"/>
    <col min="9" max="9" width="11.421875" style="0" customWidth="1"/>
  </cols>
  <sheetData>
    <row r="2" ht="13.5" thickBot="1"/>
    <row r="3" spans="2:9" ht="13.5" thickTop="1">
      <c r="B3" s="13"/>
      <c r="C3" s="14"/>
      <c r="D3" s="15" t="s">
        <v>42</v>
      </c>
      <c r="E3" s="15" t="s">
        <v>39</v>
      </c>
      <c r="F3" s="15" t="s">
        <v>40</v>
      </c>
      <c r="G3" s="15" t="s">
        <v>41</v>
      </c>
      <c r="H3" s="15" t="s">
        <v>53</v>
      </c>
      <c r="I3" s="16"/>
    </row>
    <row r="4" spans="2:9" ht="20.25">
      <c r="B4" s="1" t="str">
        <f>Prezentace!B14</f>
        <v>Vít </v>
      </c>
      <c r="C4" s="2" t="str">
        <f>Prezentace!C14</f>
        <v>Piorecký</v>
      </c>
      <c r="D4" s="61">
        <f>'1.den'!I14</f>
        <v>1</v>
      </c>
      <c r="E4" s="17">
        <f>'2.den'!K14</f>
        <v>1</v>
      </c>
      <c r="F4" s="61">
        <f aca="true" t="shared" si="0" ref="F4:F14">SUM(D4:E4)</f>
        <v>2</v>
      </c>
      <c r="G4" s="46">
        <f>RANK(F4,$F$4:$F$14,1)</f>
        <v>1</v>
      </c>
      <c r="H4" s="35">
        <f>'1.den'!H4+'2.den'!J4</f>
        <v>40</v>
      </c>
      <c r="I4" s="45">
        <v>1</v>
      </c>
    </row>
    <row r="5" spans="2:9" ht="20.25">
      <c r="B5" s="1" t="str">
        <f>Prezentace!B11</f>
        <v>Michal </v>
      </c>
      <c r="C5" s="2" t="str">
        <f>Prezentace!C11</f>
        <v>Reiser</v>
      </c>
      <c r="D5" s="61">
        <f>'1.den'!I11</f>
        <v>5</v>
      </c>
      <c r="E5" s="17">
        <f>'2.den'!K11</f>
        <v>1</v>
      </c>
      <c r="F5" s="61">
        <f t="shared" si="0"/>
        <v>6</v>
      </c>
      <c r="G5" s="46">
        <f>RANK(F5,$F$4:$F$14,1)</f>
        <v>2</v>
      </c>
      <c r="H5" s="35">
        <f>'1.den'!H6+'2.den'!J6</f>
        <v>42</v>
      </c>
      <c r="I5" s="45">
        <v>2</v>
      </c>
    </row>
    <row r="6" spans="2:9" ht="20.25">
      <c r="B6" s="1" t="str">
        <f>Prezentace!B6</f>
        <v>Petr</v>
      </c>
      <c r="C6" s="2" t="str">
        <f>Prezentace!C6</f>
        <v>Skuthan</v>
      </c>
      <c r="D6" s="61">
        <f>'1.den'!I6</f>
        <v>1</v>
      </c>
      <c r="E6" s="17">
        <f>'2.den'!K6</f>
        <v>5</v>
      </c>
      <c r="F6" s="61">
        <f t="shared" si="0"/>
        <v>6</v>
      </c>
      <c r="G6" s="46">
        <f>RANK(F6,$F$4:$F$14,1)</f>
        <v>2</v>
      </c>
      <c r="H6" s="35">
        <f>'1.den'!H5+'2.den'!J5</f>
        <v>25</v>
      </c>
      <c r="I6" s="45">
        <v>3</v>
      </c>
    </row>
    <row r="7" spans="2:9" ht="20.25">
      <c r="B7" s="1" t="str">
        <f>Prezentace!B12</f>
        <v>Jan </v>
      </c>
      <c r="C7" s="2" t="str">
        <f>Prezentace!C12</f>
        <v>Valeš</v>
      </c>
      <c r="D7" s="61">
        <f>'1.den'!I12</f>
        <v>3</v>
      </c>
      <c r="E7" s="17">
        <f>'2.den'!K12</f>
        <v>3</v>
      </c>
      <c r="F7" s="61">
        <f t="shared" si="0"/>
        <v>6</v>
      </c>
      <c r="G7" s="46">
        <f>RANK(F7,$F$4:$F$14,1)</f>
        <v>2</v>
      </c>
      <c r="H7" s="35">
        <f>'1.den'!H7+'2.den'!J7</f>
        <v>23</v>
      </c>
      <c r="I7" s="45">
        <v>4</v>
      </c>
    </row>
    <row r="8" spans="2:9" ht="20.25">
      <c r="B8" s="1" t="str">
        <f>Prezentace!B4</f>
        <v>David</v>
      </c>
      <c r="C8" s="2" t="str">
        <f>Prezentace!C4</f>
        <v>Malár</v>
      </c>
      <c r="D8" s="61">
        <f>'1.den'!I4</f>
        <v>6</v>
      </c>
      <c r="E8" s="17">
        <f>'2.den'!K4</f>
        <v>2</v>
      </c>
      <c r="F8" s="61">
        <f t="shared" si="0"/>
        <v>8</v>
      </c>
      <c r="G8" s="46">
        <f>RANK(F8,F8:F18,1)</f>
        <v>4</v>
      </c>
      <c r="H8" s="35">
        <f>'1.den'!H8+'2.den'!J8</f>
        <v>33</v>
      </c>
      <c r="I8" s="45">
        <v>5</v>
      </c>
    </row>
    <row r="9" spans="2:9" ht="20.25">
      <c r="B9" s="1" t="str">
        <f>Prezentace!B10</f>
        <v>Pavel</v>
      </c>
      <c r="C9" s="2" t="str">
        <f>Prezentace!C10</f>
        <v>Štětina</v>
      </c>
      <c r="D9" s="61">
        <f>'1.den'!I10</f>
        <v>4</v>
      </c>
      <c r="E9" s="17">
        <f>'2.den'!K10</f>
        <v>4</v>
      </c>
      <c r="F9" s="61">
        <f t="shared" si="0"/>
        <v>8</v>
      </c>
      <c r="G9" s="46">
        <f aca="true" t="shared" si="1" ref="G9:G14">RANK(F9,$F$4:$F$14,1)</f>
        <v>5</v>
      </c>
      <c r="H9" s="35">
        <f>'1.den'!H9+'2.den'!J9</f>
        <v>30</v>
      </c>
      <c r="I9" s="45">
        <v>6</v>
      </c>
    </row>
    <row r="10" spans="2:9" ht="20.25">
      <c r="B10" s="1" t="str">
        <f>Prezentace!B8</f>
        <v>Tereza </v>
      </c>
      <c r="C10" s="2" t="str">
        <f>Prezentace!C8</f>
        <v>Jílková</v>
      </c>
      <c r="D10" s="61">
        <f>'1.den'!I8</f>
        <v>8</v>
      </c>
      <c r="E10" s="17">
        <f>'2.den'!K8</f>
        <v>4</v>
      </c>
      <c r="F10" s="61">
        <f t="shared" si="0"/>
        <v>12</v>
      </c>
      <c r="G10" s="46">
        <f t="shared" si="1"/>
        <v>7</v>
      </c>
      <c r="H10" s="35">
        <f>'1.den'!H10+'2.den'!J10</f>
        <v>40</v>
      </c>
      <c r="I10" s="45">
        <v>7</v>
      </c>
    </row>
    <row r="11" spans="2:9" ht="20.25">
      <c r="B11" s="1" t="str">
        <f>Prezentace!B9</f>
        <v>Michal </v>
      </c>
      <c r="C11" s="2" t="str">
        <f>Prezentace!C9</f>
        <v>Boháč</v>
      </c>
      <c r="D11" s="61">
        <f>'1.den'!I9</f>
        <v>8</v>
      </c>
      <c r="E11" s="17">
        <f>'2.den'!K9</f>
        <v>6</v>
      </c>
      <c r="F11" s="61">
        <f t="shared" si="0"/>
        <v>14</v>
      </c>
      <c r="G11" s="46">
        <f t="shared" si="1"/>
        <v>8</v>
      </c>
      <c r="H11" s="35">
        <f>'1.den'!H11+'2.den'!J11</f>
        <v>43</v>
      </c>
      <c r="I11" s="45">
        <v>8</v>
      </c>
    </row>
    <row r="12" spans="2:9" ht="20.25">
      <c r="B12" s="1" t="str">
        <f>Prezentace!B5</f>
        <v>Filip</v>
      </c>
      <c r="C12" s="2" t="str">
        <f>Prezentace!C5</f>
        <v>Juhás</v>
      </c>
      <c r="D12" s="61">
        <f>'1.den'!I5</f>
        <v>7</v>
      </c>
      <c r="E12" s="17">
        <f>'2.den'!K5</f>
        <v>8</v>
      </c>
      <c r="F12" s="61">
        <f t="shared" si="0"/>
        <v>15</v>
      </c>
      <c r="G12" s="46">
        <f t="shared" si="1"/>
        <v>9</v>
      </c>
      <c r="H12" s="35">
        <f>'1.den'!H12+'2.den'!J12</f>
        <v>43</v>
      </c>
      <c r="I12" s="45">
        <v>9</v>
      </c>
    </row>
    <row r="13" spans="2:9" ht="20.25">
      <c r="B13" s="1" t="str">
        <f>Prezentace!B13</f>
        <v>Kryštof</v>
      </c>
      <c r="C13" t="s">
        <v>93</v>
      </c>
      <c r="D13" s="61">
        <f>'1.den'!I13</f>
        <v>10</v>
      </c>
      <c r="E13" s="17">
        <f>'2.den'!K13</f>
        <v>7</v>
      </c>
      <c r="F13" s="61">
        <f t="shared" si="0"/>
        <v>17</v>
      </c>
      <c r="G13" s="46">
        <f t="shared" si="1"/>
        <v>10</v>
      </c>
      <c r="H13" s="35">
        <f>'1.den'!H13+'2.den'!J13</f>
        <v>26</v>
      </c>
      <c r="I13" s="45">
        <v>10</v>
      </c>
    </row>
    <row r="14" spans="2:9" ht="20.25">
      <c r="B14" s="1" t="str">
        <f>Prezentace!B7</f>
        <v>Adéla</v>
      </c>
      <c r="C14" s="2" t="str">
        <f>Prezentace!C7</f>
        <v>Adamcová</v>
      </c>
      <c r="D14" s="61">
        <f>'1.den'!I7</f>
        <v>11</v>
      </c>
      <c r="E14" s="17">
        <f>'2.den'!K7</f>
        <v>7</v>
      </c>
      <c r="F14" s="61">
        <f t="shared" si="0"/>
        <v>18</v>
      </c>
      <c r="G14" s="46">
        <f t="shared" si="1"/>
        <v>11</v>
      </c>
      <c r="H14" s="35">
        <f>'1.den'!H14+'2.den'!J14</f>
        <v>48</v>
      </c>
      <c r="I14" s="45">
        <v>11</v>
      </c>
    </row>
    <row r="15" spans="2:9" ht="20.25">
      <c r="B15" s="20" t="s">
        <v>16</v>
      </c>
      <c r="C15" s="47" t="s">
        <v>16</v>
      </c>
      <c r="D15" s="50" t="str">
        <f>'1.den'!I15</f>
        <v> </v>
      </c>
      <c r="E15" s="48" t="str">
        <f>'2.den'!K15</f>
        <v>  </v>
      </c>
      <c r="F15" s="48" t="s">
        <v>16</v>
      </c>
      <c r="G15" s="46" t="s">
        <v>41</v>
      </c>
      <c r="H15" s="46" t="s">
        <v>16</v>
      </c>
      <c r="I15" s="51" t="s">
        <v>18</v>
      </c>
    </row>
    <row r="16" spans="2:9" ht="20.25">
      <c r="B16" s="1" t="str">
        <f>Prezentace!B20</f>
        <v>Jan</v>
      </c>
      <c r="C16" s="2" t="str">
        <f>Prezentace!C20</f>
        <v>Vlk</v>
      </c>
      <c r="D16" s="61">
        <f>'1.den'!I20</f>
        <v>2</v>
      </c>
      <c r="E16" s="17">
        <f>'2.den'!K20</f>
        <v>1</v>
      </c>
      <c r="F16" s="61">
        <f aca="true" t="shared" si="2" ref="F16:F23">SUM(D16:E16)</f>
        <v>3</v>
      </c>
      <c r="G16" s="46">
        <f aca="true" t="shared" si="3" ref="G16:G23">RANK(F16,$F$16:$F$23,1)</f>
        <v>1</v>
      </c>
      <c r="H16" s="35">
        <f>'1.den'!H17+'2.den'!J17</f>
        <v>56</v>
      </c>
      <c r="I16" s="45">
        <v>1</v>
      </c>
    </row>
    <row r="17" spans="2:9" ht="20.25">
      <c r="B17" s="1" t="str">
        <f>Prezentace!B17</f>
        <v>Jakub</v>
      </c>
      <c r="C17" s="2" t="str">
        <f>Prezentace!C17</f>
        <v>Kyzek</v>
      </c>
      <c r="D17" s="61">
        <f>'1.den'!I17</f>
        <v>1</v>
      </c>
      <c r="E17" s="17">
        <f>'2.den'!K17</f>
        <v>2</v>
      </c>
      <c r="F17" s="61">
        <f t="shared" si="2"/>
        <v>3</v>
      </c>
      <c r="G17" s="46">
        <f t="shared" si="3"/>
        <v>1</v>
      </c>
      <c r="H17" s="35">
        <f>'1.den'!H16+'2.den'!J16</f>
        <v>44</v>
      </c>
      <c r="I17" s="45">
        <v>2</v>
      </c>
    </row>
    <row r="18" spans="2:9" ht="20.25">
      <c r="B18" s="1" t="str">
        <f>Prezentace!B23</f>
        <v>Martin</v>
      </c>
      <c r="C18" s="2" t="str">
        <f>Prezentace!C23</f>
        <v>Sládek</v>
      </c>
      <c r="D18" s="61">
        <f>'1.den'!I23</f>
        <v>2</v>
      </c>
      <c r="E18" s="17">
        <f>'2.den'!K23</f>
        <v>3</v>
      </c>
      <c r="F18" s="61">
        <f t="shared" si="2"/>
        <v>5</v>
      </c>
      <c r="G18" s="46">
        <f t="shared" si="3"/>
        <v>3</v>
      </c>
      <c r="H18" s="35">
        <f>'1.den'!H19+'2.den'!J19</f>
        <v>49</v>
      </c>
      <c r="I18" s="45">
        <v>3</v>
      </c>
    </row>
    <row r="19" spans="2:9" ht="20.25">
      <c r="B19" s="1" t="str">
        <f>Prezentace!B22</f>
        <v>Vojtěch </v>
      </c>
      <c r="C19" s="2" t="str">
        <f>Prezentace!C22</f>
        <v>Racek</v>
      </c>
      <c r="D19" s="61">
        <f>'1.den'!I22</f>
        <v>2</v>
      </c>
      <c r="E19" s="17">
        <f>'2.den'!K22</f>
        <v>4</v>
      </c>
      <c r="F19" s="61">
        <f t="shared" si="2"/>
        <v>6</v>
      </c>
      <c r="G19" s="46">
        <f t="shared" si="3"/>
        <v>4</v>
      </c>
      <c r="H19" s="35">
        <f>'1.den'!H18+'2.den'!J18</f>
        <v>36</v>
      </c>
      <c r="I19" s="45">
        <v>4</v>
      </c>
    </row>
    <row r="20" spans="2:9" ht="20.25">
      <c r="B20" s="1" t="str">
        <f>Prezentace!B19</f>
        <v>Filip</v>
      </c>
      <c r="C20" s="2" t="str">
        <f>Prezentace!C19</f>
        <v>Hanousek</v>
      </c>
      <c r="D20" s="61">
        <f>'1.den'!I19</f>
        <v>5</v>
      </c>
      <c r="E20" s="17">
        <f>'2.den'!K19</f>
        <v>4</v>
      </c>
      <c r="F20" s="61">
        <f t="shared" si="2"/>
        <v>9</v>
      </c>
      <c r="G20" s="46">
        <f t="shared" si="3"/>
        <v>5</v>
      </c>
      <c r="H20" s="35">
        <f>'1.den'!H20+'2.den'!J20</f>
        <v>55</v>
      </c>
      <c r="I20" s="45">
        <v>5</v>
      </c>
    </row>
    <row r="21" spans="2:9" ht="20.25">
      <c r="B21" s="1" t="str">
        <f>Prezentace!B16</f>
        <v>Ondřej </v>
      </c>
      <c r="C21" s="2" t="str">
        <f>Prezentace!C16</f>
        <v>Adamec</v>
      </c>
      <c r="D21" s="61">
        <f>'1.den'!I16</f>
        <v>7</v>
      </c>
      <c r="E21" s="17">
        <f>'2.den'!K16</f>
        <v>6</v>
      </c>
      <c r="F21" s="61">
        <f t="shared" si="2"/>
        <v>13</v>
      </c>
      <c r="G21" s="46">
        <f t="shared" si="3"/>
        <v>6</v>
      </c>
      <c r="H21" s="35">
        <f>'1.den'!H21+'2.den'!J21</f>
        <v>35</v>
      </c>
      <c r="I21" s="45">
        <v>6</v>
      </c>
    </row>
    <row r="22" spans="2:9" ht="20.25">
      <c r="B22" s="1" t="str">
        <f>Prezentace!B21</f>
        <v>Martin</v>
      </c>
      <c r="C22" s="2" t="str">
        <f>Prezentace!C21</f>
        <v>Lebeda</v>
      </c>
      <c r="D22" s="61">
        <f>'1.den'!I21</f>
        <v>5</v>
      </c>
      <c r="E22" s="17">
        <f>'2.den'!K21</f>
        <v>9</v>
      </c>
      <c r="F22" s="61">
        <f t="shared" si="2"/>
        <v>14</v>
      </c>
      <c r="G22" s="46">
        <f t="shared" si="3"/>
        <v>7</v>
      </c>
      <c r="H22" s="35">
        <f>'1.den'!H22+'2.den'!J22</f>
        <v>50</v>
      </c>
      <c r="I22" s="45">
        <v>7</v>
      </c>
    </row>
    <row r="23" spans="2:9" ht="20.25">
      <c r="B23" s="1" t="str">
        <f>Prezentace!B18</f>
        <v>Jiří</v>
      </c>
      <c r="C23" s="2" t="str">
        <f>Prezentace!C18</f>
        <v>Slatinský</v>
      </c>
      <c r="D23" s="61">
        <f>'1.den'!I18</f>
        <v>7</v>
      </c>
      <c r="E23" s="17">
        <f>'2.den'!K18</f>
        <v>8</v>
      </c>
      <c r="F23" s="61">
        <f t="shared" si="2"/>
        <v>15</v>
      </c>
      <c r="G23" s="46">
        <f t="shared" si="3"/>
        <v>8</v>
      </c>
      <c r="H23" s="35">
        <f>'1.den'!H23+'2.den'!J23</f>
        <v>51</v>
      </c>
      <c r="I23" s="45">
        <v>8</v>
      </c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vcelak</dc:creator>
  <cp:keywords/>
  <dc:description/>
  <cp:lastModifiedBy>mila</cp:lastModifiedBy>
  <cp:lastPrinted>2010-04-01T10:53:53Z</cp:lastPrinted>
  <dcterms:created xsi:type="dcterms:W3CDTF">2009-04-04T16:22:26Z</dcterms:created>
  <dcterms:modified xsi:type="dcterms:W3CDTF">2010-04-05T10:38:54Z</dcterms:modified>
  <cp:category/>
  <cp:version/>
  <cp:contentType/>
  <cp:contentStatus/>
</cp:coreProperties>
</file>